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75" windowWidth="12945" windowHeight="7845" tabRatio="841" activeTab="0"/>
  </bookViews>
  <sheets>
    <sheet name="Listed" sheetId="1" r:id="rId1"/>
    <sheet name="Total Fish" sheetId="2" r:id="rId2"/>
    <sheet name="50+ Fish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<sst xmlns="http://schemas.openxmlformats.org/spreadsheetml/2006/main" count="595" uniqueCount="261">
  <si>
    <t>Peg</t>
  </si>
  <si>
    <t>Fish 1</t>
  </si>
  <si>
    <t>Fish 2</t>
  </si>
  <si>
    <t>Fish 3</t>
  </si>
  <si>
    <t>Fish 4</t>
  </si>
  <si>
    <t>Fish 5</t>
  </si>
  <si>
    <t>Fish 6</t>
  </si>
  <si>
    <t>Fish 7</t>
  </si>
  <si>
    <t>Fish 8</t>
  </si>
  <si>
    <t>Fish 9</t>
  </si>
  <si>
    <t>Fish 10</t>
  </si>
  <si>
    <t>Fish 11</t>
  </si>
  <si>
    <t>Fish 12</t>
  </si>
  <si>
    <t>Pairs</t>
  </si>
  <si>
    <t>TOTAL</t>
  </si>
  <si>
    <t>Lake</t>
  </si>
  <si>
    <t>MIRROR</t>
  </si>
  <si>
    <t>COMMON</t>
  </si>
  <si>
    <t>Others</t>
  </si>
  <si>
    <t>20lbs</t>
  </si>
  <si>
    <t>30lbs</t>
  </si>
  <si>
    <t>40lbs</t>
  </si>
  <si>
    <t>50lbs</t>
  </si>
  <si>
    <t>60lbs</t>
  </si>
  <si>
    <t>70lbs</t>
  </si>
  <si>
    <t>80lbs</t>
  </si>
  <si>
    <t>Thu</t>
  </si>
  <si>
    <t>Sun</t>
  </si>
  <si>
    <t>Mon</t>
  </si>
  <si>
    <t>Tue</t>
  </si>
  <si>
    <t>Wed</t>
  </si>
  <si>
    <t>Fri</t>
  </si>
  <si>
    <t>Amount of Fish</t>
  </si>
  <si>
    <t>Total</t>
  </si>
  <si>
    <t>Totals</t>
  </si>
  <si>
    <t>Fish 13</t>
  </si>
  <si>
    <t>Fish 14</t>
  </si>
  <si>
    <t>Fish 15</t>
  </si>
  <si>
    <t>Fish 16</t>
  </si>
  <si>
    <t>Fish 17</t>
  </si>
  <si>
    <t>Fish 18</t>
  </si>
  <si>
    <t>Fish 19</t>
  </si>
  <si>
    <t>Fish 20</t>
  </si>
  <si>
    <t>Sat</t>
  </si>
  <si>
    <t>Lbs</t>
  </si>
  <si>
    <t>Ozs</t>
  </si>
  <si>
    <t>Heron</t>
  </si>
  <si>
    <t>Fox</t>
  </si>
  <si>
    <t>TOTALs</t>
  </si>
  <si>
    <t>Attila</t>
  </si>
  <si>
    <t>Kingfisher</t>
  </si>
  <si>
    <t>Wildboar</t>
  </si>
  <si>
    <t>CATFISH</t>
  </si>
  <si>
    <t>Amount</t>
  </si>
  <si>
    <t>GRASS</t>
  </si>
  <si>
    <t>Cat Fish</t>
  </si>
  <si>
    <t>Ser</t>
  </si>
  <si>
    <t>First</t>
  </si>
  <si>
    <t>Surname</t>
  </si>
  <si>
    <t>TOTAL FISH</t>
  </si>
  <si>
    <t>KingF</t>
  </si>
  <si>
    <t>WildB</t>
  </si>
  <si>
    <t>Weight of Fish</t>
  </si>
  <si>
    <t>Caught per day (0001 - 2359)</t>
  </si>
  <si>
    <t>Carp</t>
  </si>
  <si>
    <t>Catfish</t>
  </si>
  <si>
    <t>POS</t>
  </si>
  <si>
    <t>50lbs Fish</t>
  </si>
  <si>
    <t>60lbs Fish</t>
  </si>
  <si>
    <t>Billy</t>
  </si>
  <si>
    <t>Goddard</t>
  </si>
  <si>
    <t>Tim</t>
  </si>
  <si>
    <t>Brett</t>
  </si>
  <si>
    <t>Jim</t>
  </si>
  <si>
    <t>Wilson</t>
  </si>
  <si>
    <t>Simon</t>
  </si>
  <si>
    <t>Roome</t>
  </si>
  <si>
    <t>Wayne</t>
  </si>
  <si>
    <t>Langford</t>
  </si>
  <si>
    <t>Richard</t>
  </si>
  <si>
    <t>Dowse</t>
  </si>
  <si>
    <t>Ian</t>
  </si>
  <si>
    <t>Watson</t>
  </si>
  <si>
    <t>John</t>
  </si>
  <si>
    <t>Sarjant</t>
  </si>
  <si>
    <t>Les</t>
  </si>
  <si>
    <t>Brooks</t>
  </si>
  <si>
    <t>Nathan</t>
  </si>
  <si>
    <t>Kev</t>
  </si>
  <si>
    <t>Turner</t>
  </si>
  <si>
    <t>David</t>
  </si>
  <si>
    <t>Goulding</t>
  </si>
  <si>
    <t>Paul</t>
  </si>
  <si>
    <t>Barrass</t>
  </si>
  <si>
    <t>Jason</t>
  </si>
  <si>
    <t>Cakebread</t>
  </si>
  <si>
    <t>Robert</t>
  </si>
  <si>
    <t>Kinsman</t>
  </si>
  <si>
    <t>Ash</t>
  </si>
  <si>
    <t>Walker</t>
  </si>
  <si>
    <t>Martin</t>
  </si>
  <si>
    <t>Sisson</t>
  </si>
  <si>
    <t>Chris</t>
  </si>
  <si>
    <t>Blakemore</t>
  </si>
  <si>
    <t>Jon</t>
  </si>
  <si>
    <t>Lloyd</t>
  </si>
  <si>
    <t>James</t>
  </si>
  <si>
    <t>Holman</t>
  </si>
  <si>
    <t>Mark</t>
  </si>
  <si>
    <t>Ashmore</t>
  </si>
  <si>
    <t>Alan</t>
  </si>
  <si>
    <t>Davies</t>
  </si>
  <si>
    <t>Jordon</t>
  </si>
  <si>
    <t>Matthew</t>
  </si>
  <si>
    <t>Middleton</t>
  </si>
  <si>
    <t>McConnell</t>
  </si>
  <si>
    <t>Mike</t>
  </si>
  <si>
    <t>Mockridge</t>
  </si>
  <si>
    <t>Powel</t>
  </si>
  <si>
    <t>Graeme</t>
  </si>
  <si>
    <t>Andrews</t>
  </si>
  <si>
    <t>Hewer</t>
  </si>
  <si>
    <t>Steve</t>
  </si>
  <si>
    <t>Mick</t>
  </si>
  <si>
    <t>Greaves</t>
  </si>
  <si>
    <t>Darryl</t>
  </si>
  <si>
    <t>Hoey</t>
  </si>
  <si>
    <t>Stuart</t>
  </si>
  <si>
    <t>Beech</t>
  </si>
  <si>
    <t>Sean</t>
  </si>
  <si>
    <t>Ryan</t>
  </si>
  <si>
    <t>Ashenden</t>
  </si>
  <si>
    <t>Gareth</t>
  </si>
  <si>
    <t>Porch</t>
  </si>
  <si>
    <t>Leslie</t>
  </si>
  <si>
    <t>Wright</t>
  </si>
  <si>
    <t>Tony</t>
  </si>
  <si>
    <t>Collins</t>
  </si>
  <si>
    <t>Hughes</t>
  </si>
  <si>
    <t>Philip</t>
  </si>
  <si>
    <t>Roger</t>
  </si>
  <si>
    <t>Fullbrook</t>
  </si>
  <si>
    <t>Kelvin</t>
  </si>
  <si>
    <t>Daniels</t>
  </si>
  <si>
    <t>Pond</t>
  </si>
  <si>
    <t>Justin</t>
  </si>
  <si>
    <t>Burgoyne</t>
  </si>
  <si>
    <t>Harrington</t>
  </si>
  <si>
    <t>Trevor</t>
  </si>
  <si>
    <t>Parks</t>
  </si>
  <si>
    <t>Jak</t>
  </si>
  <si>
    <t>Lee</t>
  </si>
  <si>
    <t>Patient</t>
  </si>
  <si>
    <t>Rhys</t>
  </si>
  <si>
    <t>Phillips</t>
  </si>
  <si>
    <t>Thomas</t>
  </si>
  <si>
    <t>Sim</t>
  </si>
  <si>
    <t>Kemp</t>
  </si>
  <si>
    <t>Sam</t>
  </si>
  <si>
    <t>Fisher</t>
  </si>
  <si>
    <t>Dust</t>
  </si>
  <si>
    <t>Anthony</t>
  </si>
  <si>
    <t>Raulph</t>
  </si>
  <si>
    <t>Reedy</t>
  </si>
  <si>
    <t>Daniel</t>
  </si>
  <si>
    <t>Smith</t>
  </si>
  <si>
    <t>Marco</t>
  </si>
  <si>
    <t>Pinto</t>
  </si>
  <si>
    <t>Beynon</t>
  </si>
  <si>
    <t>Rigby</t>
  </si>
  <si>
    <t>Callum</t>
  </si>
  <si>
    <t>Watkins</t>
  </si>
  <si>
    <t>Gay</t>
  </si>
  <si>
    <t>Kevin</t>
  </si>
  <si>
    <t>Mitchell</t>
  </si>
  <si>
    <t>Ben</t>
  </si>
  <si>
    <t>Sercombe</t>
  </si>
  <si>
    <t>Jack</t>
  </si>
  <si>
    <t>Broughton</t>
  </si>
  <si>
    <t>Whisky</t>
  </si>
  <si>
    <t>Haigh</t>
  </si>
  <si>
    <t>Dave</t>
  </si>
  <si>
    <t>Prince</t>
  </si>
  <si>
    <t>Horner</t>
  </si>
  <si>
    <t>Summerscales</t>
  </si>
  <si>
    <t>Adam</t>
  </si>
  <si>
    <t>Chamberlain</t>
  </si>
  <si>
    <t>Derek</t>
  </si>
  <si>
    <t>Edwards</t>
  </si>
  <si>
    <t>Matt</t>
  </si>
  <si>
    <t>Bird</t>
  </si>
  <si>
    <t>Barrable</t>
  </si>
  <si>
    <t>Dukes</t>
  </si>
  <si>
    <t>Stephen</t>
  </si>
  <si>
    <t>Morgan</t>
  </si>
  <si>
    <t>Niel</t>
  </si>
  <si>
    <t>Eves</t>
  </si>
  <si>
    <t>Morris</t>
  </si>
  <si>
    <t>Aaron</t>
  </si>
  <si>
    <t>Townsend</t>
  </si>
  <si>
    <t>Evens</t>
  </si>
  <si>
    <t>Daryl</t>
  </si>
  <si>
    <t>Lavis</t>
  </si>
  <si>
    <t>Stew</t>
  </si>
  <si>
    <t>Boyden</t>
  </si>
  <si>
    <t>Colwyn</t>
  </si>
  <si>
    <t>Jones</t>
  </si>
  <si>
    <t>Reevely</t>
  </si>
  <si>
    <t>Stevens</t>
  </si>
  <si>
    <t>Ricky</t>
  </si>
  <si>
    <t>OcConnor</t>
  </si>
  <si>
    <t>Michael</t>
  </si>
  <si>
    <t>Wells</t>
  </si>
  <si>
    <t>Robin</t>
  </si>
  <si>
    <t>Hood</t>
  </si>
  <si>
    <t>Miles</t>
  </si>
  <si>
    <t>Holeman</t>
  </si>
  <si>
    <t>Syd</t>
  </si>
  <si>
    <t>Standeven</t>
  </si>
  <si>
    <t>Pritchard</t>
  </si>
  <si>
    <t>Bowes</t>
  </si>
  <si>
    <t>Ken</t>
  </si>
  <si>
    <t>Ronnie</t>
  </si>
  <si>
    <t>McKinnon</t>
  </si>
  <si>
    <t>Moira</t>
  </si>
  <si>
    <t>Roberts</t>
  </si>
  <si>
    <t>Clarke</t>
  </si>
  <si>
    <t>M/C</t>
  </si>
  <si>
    <t>M</t>
  </si>
  <si>
    <t>C</t>
  </si>
  <si>
    <t>Trev</t>
  </si>
  <si>
    <t>Parkes</t>
  </si>
  <si>
    <t>Fish</t>
  </si>
  <si>
    <t>70+ Fish</t>
  </si>
  <si>
    <t>Listed Weights</t>
  </si>
  <si>
    <t>Team Weights</t>
  </si>
  <si>
    <t>Ser.</t>
  </si>
  <si>
    <t>Team
Name</t>
  </si>
  <si>
    <t>Pairing</t>
  </si>
  <si>
    <t>Weight</t>
  </si>
  <si>
    <t>Overall</t>
  </si>
  <si>
    <t>Position</t>
  </si>
  <si>
    <t>Carpaholics Anon</t>
  </si>
  <si>
    <t>A</t>
  </si>
  <si>
    <t>B</t>
  </si>
  <si>
    <t>Ralph</t>
  </si>
  <si>
    <t>RNRMAA - 1</t>
  </si>
  <si>
    <t>Nick</t>
  </si>
  <si>
    <t>Flynn</t>
  </si>
  <si>
    <t>KES</t>
  </si>
  <si>
    <t>Mother Ukers</t>
  </si>
  <si>
    <t>The Simmos</t>
  </si>
  <si>
    <t>Expendables</t>
  </si>
  <si>
    <t>The Jesters</t>
  </si>
  <si>
    <t>RNRMAA - 4</t>
  </si>
  <si>
    <t>Chris &amp; Chris</t>
  </si>
  <si>
    <t>Team Chaos</t>
  </si>
  <si>
    <t>RNRMAA - 2</t>
  </si>
  <si>
    <t>Dads &amp; Lads</t>
  </si>
  <si>
    <t>PORT</t>
  </si>
  <si>
    <t>RNRMAA - 3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</si>
</sst>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0.000"/>
    <numFmt numFmtId="171" formatCode="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26"/>
      <name val="Calibri"/>
      <family val="2"/>
    </font>
    <font>
      <b/>
      <sz val="20"/>
      <name val="Calibri"/>
      <family val="2"/>
    </font>
    <font>
      <b/>
      <sz val="36"/>
      <name val="Calibri"/>
      <family val="2"/>
    </font>
    <font>
      <sz val="12"/>
      <color indexed="8"/>
      <name val="Calibri"/>
      <family val="2"/>
    </font>
    <font>
      <b/>
      <sz val="24"/>
      <name val="Calibri"/>
      <family val="2"/>
    </font>
    <font>
      <b/>
      <sz val="48"/>
      <name val="Calibri"/>
      <family val="2"/>
    </font>
    <font>
      <b/>
      <sz val="2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8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5" fillId="15" borderId="10" xfId="0" applyFont="1" applyFill="1" applyBorder="1" applyAlignment="1">
      <alignment horizontal="center" vertical="center"/>
    </xf>
    <xf numFmtId="0" fontId="25" fillId="15" borderId="11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33" borderId="12" xfId="0" applyFont="1" applyFill="1" applyBorder="1" applyAlignment="1">
      <alignment vertical="center"/>
    </xf>
    <xf numFmtId="0" fontId="54" fillId="33" borderId="12" xfId="0" applyFont="1" applyFill="1" applyBorder="1" applyAlignment="1">
      <alignment vertical="center"/>
    </xf>
    <xf numFmtId="0" fontId="26" fillId="33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26" fillId="33" borderId="12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horizontal="left" vertical="center"/>
    </xf>
    <xf numFmtId="0" fontId="26" fillId="34" borderId="12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2" fillId="13" borderId="15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 horizontal="center" vertical="center"/>
    </xf>
    <xf numFmtId="0" fontId="27" fillId="36" borderId="17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0" fontId="27" fillId="36" borderId="19" xfId="0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center" vertical="center"/>
    </xf>
    <xf numFmtId="0" fontId="27" fillId="36" borderId="2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2" fillId="13" borderId="12" xfId="0" applyFont="1" applyFill="1" applyBorder="1" applyAlignment="1">
      <alignment horizontal="center" vertical="center"/>
    </xf>
    <xf numFmtId="0" fontId="22" fillId="13" borderId="15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25" fillId="11" borderId="12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center"/>
    </xf>
    <xf numFmtId="0" fontId="55" fillId="0" borderId="13" xfId="0" applyFont="1" applyBorder="1" applyAlignment="1">
      <alignment vertical="center"/>
    </xf>
    <xf numFmtId="1" fontId="21" fillId="34" borderId="13" xfId="0" applyNumberFormat="1" applyFont="1" applyFill="1" applyBorder="1" applyAlignment="1">
      <alignment horizontal="center" vertical="center"/>
    </xf>
    <xf numFmtId="1" fontId="21" fillId="33" borderId="13" xfId="0" applyNumberFormat="1" applyFont="1" applyFill="1" applyBorder="1" applyAlignment="1">
      <alignment horizontal="center" vertical="center"/>
    </xf>
    <xf numFmtId="1" fontId="21" fillId="34" borderId="23" xfId="0" applyNumberFormat="1" applyFont="1" applyFill="1" applyBorder="1" applyAlignment="1">
      <alignment horizontal="center" vertical="center"/>
    </xf>
    <xf numFmtId="1" fontId="21" fillId="19" borderId="22" xfId="0" applyNumberFormat="1" applyFont="1" applyFill="1" applyBorder="1" applyAlignment="1">
      <alignment horizontal="center" vertical="center"/>
    </xf>
    <xf numFmtId="0" fontId="21" fillId="19" borderId="23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left" vertical="center"/>
    </xf>
    <xf numFmtId="0" fontId="55" fillId="0" borderId="12" xfId="0" applyFont="1" applyBorder="1" applyAlignment="1">
      <alignment vertical="center"/>
    </xf>
    <xf numFmtId="1" fontId="21" fillId="34" borderId="12" xfId="0" applyNumberFormat="1" applyFont="1" applyFill="1" applyBorder="1" applyAlignment="1">
      <alignment horizontal="center" vertical="center"/>
    </xf>
    <xf numFmtId="1" fontId="21" fillId="33" borderId="12" xfId="0" applyNumberFormat="1" applyFont="1" applyFill="1" applyBorder="1" applyAlignment="1">
      <alignment horizontal="center" vertical="center"/>
    </xf>
    <xf numFmtId="1" fontId="21" fillId="34" borderId="25" xfId="0" applyNumberFormat="1" applyFont="1" applyFill="1" applyBorder="1" applyAlignment="1">
      <alignment horizontal="center" vertical="center"/>
    </xf>
    <xf numFmtId="1" fontId="21" fillId="19" borderId="24" xfId="0" applyNumberFormat="1" applyFont="1" applyFill="1" applyBorder="1" applyAlignment="1">
      <alignment horizontal="center" vertical="center"/>
    </xf>
    <xf numFmtId="0" fontId="21" fillId="19" borderId="25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1" fontId="21" fillId="33" borderId="24" xfId="0" applyNumberFormat="1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1" fontId="21" fillId="4" borderId="12" xfId="0" applyNumberFormat="1" applyFont="1" applyFill="1" applyBorder="1" applyAlignment="1">
      <alignment horizontal="center" vertical="center"/>
    </xf>
    <xf numFmtId="1" fontId="21" fillId="4" borderId="25" xfId="0" applyNumberFormat="1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left" vertical="center"/>
    </xf>
    <xf numFmtId="0" fontId="55" fillId="35" borderId="27" xfId="0" applyFont="1" applyFill="1" applyBorder="1" applyAlignment="1">
      <alignment horizontal="center" vertical="center"/>
    </xf>
    <xf numFmtId="1" fontId="21" fillId="33" borderId="27" xfId="0" applyNumberFormat="1" applyFont="1" applyFill="1" applyBorder="1" applyAlignment="1">
      <alignment horizontal="center" vertical="center"/>
    </xf>
    <xf numFmtId="1" fontId="21" fillId="4" borderId="27" xfId="0" applyNumberFormat="1" applyFont="1" applyFill="1" applyBorder="1" applyAlignment="1">
      <alignment horizontal="center" vertical="center"/>
    </xf>
    <xf numFmtId="1" fontId="21" fillId="4" borderId="28" xfId="0" applyNumberFormat="1" applyFont="1" applyFill="1" applyBorder="1" applyAlignment="1">
      <alignment horizontal="center" vertical="center"/>
    </xf>
    <xf numFmtId="1" fontId="21" fillId="33" borderId="26" xfId="0" applyNumberFormat="1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vertical="center"/>
    </xf>
    <xf numFmtId="0" fontId="21" fillId="33" borderId="15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1" fontId="21" fillId="4" borderId="15" xfId="0" applyNumberFormat="1" applyFont="1" applyFill="1" applyBorder="1" applyAlignment="1">
      <alignment horizontal="center" vertical="center"/>
    </xf>
    <xf numFmtId="1" fontId="21" fillId="15" borderId="15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1" fontId="21" fillId="15" borderId="12" xfId="0" applyNumberFormat="1" applyFont="1" applyFill="1" applyBorder="1" applyAlignment="1">
      <alignment horizontal="center" vertical="center"/>
    </xf>
    <xf numFmtId="1" fontId="21" fillId="16" borderId="12" xfId="0" applyNumberFormat="1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1" fontId="21" fillId="19" borderId="12" xfId="0" applyNumberFormat="1" applyFont="1" applyFill="1" applyBorder="1" applyAlignment="1">
      <alignment horizontal="center" vertical="center"/>
    </xf>
    <xf numFmtId="0" fontId="21" fillId="19" borderId="12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vertical="center"/>
    </xf>
    <xf numFmtId="1" fontId="21" fillId="11" borderId="12" xfId="0" applyNumberFormat="1" applyFont="1" applyFill="1" applyBorder="1" applyAlignment="1">
      <alignment horizontal="center" vertical="center"/>
    </xf>
    <xf numFmtId="1" fontId="21" fillId="8" borderId="12" xfId="0" applyNumberFormat="1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21" fillId="15" borderId="12" xfId="0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left" vertical="center"/>
    </xf>
    <xf numFmtId="0" fontId="55" fillId="33" borderId="21" xfId="0" applyFont="1" applyFill="1" applyBorder="1" applyAlignment="1">
      <alignment vertical="center"/>
    </xf>
    <xf numFmtId="1" fontId="21" fillId="34" borderId="21" xfId="0" applyNumberFormat="1" applyFont="1" applyFill="1" applyBorder="1" applyAlignment="1">
      <alignment horizontal="center" vertical="center"/>
    </xf>
    <xf numFmtId="1" fontId="21" fillId="4" borderId="21" xfId="0" applyNumberFormat="1" applyFont="1" applyFill="1" applyBorder="1" applyAlignment="1">
      <alignment horizontal="center" vertical="center"/>
    </xf>
    <xf numFmtId="1" fontId="21" fillId="8" borderId="21" xfId="0" applyNumberFormat="1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left" vertical="center"/>
    </xf>
    <xf numFmtId="0" fontId="55" fillId="35" borderId="13" xfId="0" applyFont="1" applyFill="1" applyBorder="1" applyAlignment="1">
      <alignment vertical="center"/>
    </xf>
    <xf numFmtId="1" fontId="21" fillId="35" borderId="13" xfId="0" applyNumberFormat="1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left" vertical="center"/>
    </xf>
    <xf numFmtId="0" fontId="55" fillId="35" borderId="12" xfId="0" applyFont="1" applyFill="1" applyBorder="1" applyAlignment="1">
      <alignment vertical="center"/>
    </xf>
    <xf numFmtId="1" fontId="21" fillId="35" borderId="12" xfId="0" applyNumberFormat="1" applyFont="1" applyFill="1" applyBorder="1" applyAlignment="1">
      <alignment horizontal="center" vertical="center"/>
    </xf>
    <xf numFmtId="0" fontId="21" fillId="35" borderId="25" xfId="0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left" vertical="center"/>
    </xf>
    <xf numFmtId="0" fontId="55" fillId="35" borderId="27" xfId="0" applyFont="1" applyFill="1" applyBorder="1" applyAlignment="1">
      <alignment vertical="center"/>
    </xf>
    <xf numFmtId="1" fontId="21" fillId="35" borderId="27" xfId="0" applyNumberFormat="1" applyFont="1" applyFill="1" applyBorder="1" applyAlignment="1">
      <alignment horizontal="center" vertical="center"/>
    </xf>
    <xf numFmtId="0" fontId="21" fillId="35" borderId="28" xfId="0" applyFont="1" applyFill="1" applyBorder="1" applyAlignment="1">
      <alignment horizontal="center" vertical="center"/>
    </xf>
    <xf numFmtId="0" fontId="28" fillId="39" borderId="29" xfId="0" applyFont="1" applyFill="1" applyBorder="1" applyAlignment="1">
      <alignment horizontal="center" vertical="center"/>
    </xf>
    <xf numFmtId="0" fontId="28" fillId="39" borderId="30" xfId="0" applyFont="1" applyFill="1" applyBorder="1" applyAlignment="1">
      <alignment horizontal="center" vertical="center"/>
    </xf>
    <xf numFmtId="0" fontId="28" fillId="39" borderId="31" xfId="0" applyFont="1" applyFill="1" applyBorder="1" applyAlignment="1">
      <alignment horizontal="center" vertical="center"/>
    </xf>
    <xf numFmtId="0" fontId="25" fillId="39" borderId="32" xfId="0" applyFont="1" applyFill="1" applyBorder="1" applyAlignment="1">
      <alignment horizontal="center" vertical="center"/>
    </xf>
    <xf numFmtId="0" fontId="25" fillId="39" borderId="33" xfId="0" applyFont="1" applyFill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6" fillId="0" borderId="35" xfId="0" applyFont="1" applyBorder="1" applyAlignment="1">
      <alignment horizontal="center" vertical="center"/>
    </xf>
    <xf numFmtId="0" fontId="26" fillId="40" borderId="34" xfId="0" applyFont="1" applyFill="1" applyBorder="1" applyAlignment="1">
      <alignment vertical="center"/>
    </xf>
    <xf numFmtId="0" fontId="26" fillId="0" borderId="34" xfId="0" applyFont="1" applyBorder="1" applyAlignment="1">
      <alignment horizontal="center" vertical="center"/>
    </xf>
    <xf numFmtId="0" fontId="26" fillId="36" borderId="34" xfId="0" applyFont="1" applyFill="1" applyBorder="1" applyAlignment="1">
      <alignment vertical="center"/>
    </xf>
    <xf numFmtId="0" fontId="25" fillId="37" borderId="10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39" borderId="29" xfId="0" applyFont="1" applyFill="1" applyBorder="1" applyAlignment="1">
      <alignment horizontal="center" vertical="center"/>
    </xf>
    <xf numFmtId="0" fontId="25" fillId="39" borderId="31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right" vertical="center"/>
    </xf>
    <xf numFmtId="0" fontId="25" fillId="41" borderId="35" xfId="0" applyFont="1" applyFill="1" applyBorder="1" applyAlignment="1">
      <alignment horizontal="right" vertical="center"/>
    </xf>
    <xf numFmtId="0" fontId="25" fillId="39" borderId="36" xfId="0" applyFont="1" applyFill="1" applyBorder="1" applyAlignment="1">
      <alignment horizontal="center" vertical="center"/>
    </xf>
    <xf numFmtId="0" fontId="25" fillId="39" borderId="37" xfId="0" applyFont="1" applyFill="1" applyBorder="1" applyAlignment="1">
      <alignment horizontal="center" vertical="center"/>
    </xf>
    <xf numFmtId="0" fontId="25" fillId="41" borderId="34" xfId="0" applyFont="1" applyFill="1" applyBorder="1" applyAlignment="1">
      <alignment horizontal="right" vertical="center"/>
    </xf>
    <xf numFmtId="0" fontId="25" fillId="15" borderId="29" xfId="0" applyFont="1" applyFill="1" applyBorder="1" applyAlignment="1">
      <alignment horizontal="right" vertical="center"/>
    </xf>
    <xf numFmtId="0" fontId="25" fillId="15" borderId="31" xfId="0" applyFont="1" applyFill="1" applyBorder="1" applyAlignment="1">
      <alignment horizontal="right" vertical="center"/>
    </xf>
    <xf numFmtId="0" fontId="25" fillId="33" borderId="35" xfId="0" applyFont="1" applyFill="1" applyBorder="1" applyAlignment="1">
      <alignment horizontal="center" vertical="center"/>
    </xf>
    <xf numFmtId="1" fontId="25" fillId="33" borderId="18" xfId="0" applyNumberFormat="1" applyFont="1" applyFill="1" applyBorder="1" applyAlignment="1">
      <alignment horizontal="center" vertical="center"/>
    </xf>
    <xf numFmtId="0" fontId="25" fillId="33" borderId="38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horizontal="center" vertical="center"/>
    </xf>
    <xf numFmtId="1" fontId="25" fillId="33" borderId="29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42" borderId="34" xfId="0" applyFont="1" applyFill="1" applyBorder="1" applyAlignment="1">
      <alignment horizontal="center" vertical="center"/>
    </xf>
    <xf numFmtId="0" fontId="25" fillId="37" borderId="39" xfId="0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center" vertical="center"/>
    </xf>
    <xf numFmtId="0" fontId="25" fillId="35" borderId="31" xfId="0" applyFont="1" applyFill="1" applyBorder="1" applyAlignment="1">
      <alignment horizontal="center" vertical="center"/>
    </xf>
    <xf numFmtId="0" fontId="25" fillId="37" borderId="34" xfId="0" applyFont="1" applyFill="1" applyBorder="1" applyAlignment="1">
      <alignment horizontal="center" vertical="center"/>
    </xf>
    <xf numFmtId="1" fontId="25" fillId="35" borderId="29" xfId="0" applyNumberFormat="1" applyFont="1" applyFill="1" applyBorder="1" applyAlignment="1">
      <alignment horizontal="center" vertical="center"/>
    </xf>
    <xf numFmtId="0" fontId="25" fillId="35" borderId="34" xfId="0" applyFont="1" applyFill="1" applyBorder="1" applyAlignment="1">
      <alignment horizontal="center" vertical="center"/>
    </xf>
    <xf numFmtId="0" fontId="25" fillId="11" borderId="32" xfId="0" applyFont="1" applyFill="1" applyBorder="1" applyAlignment="1">
      <alignment horizontal="center" vertical="center"/>
    </xf>
    <xf numFmtId="0" fontId="25" fillId="11" borderId="33" xfId="0" applyFont="1" applyFill="1" applyBorder="1" applyAlignment="1">
      <alignment horizontal="center" vertical="center"/>
    </xf>
    <xf numFmtId="0" fontId="25" fillId="39" borderId="22" xfId="0" applyFont="1" applyFill="1" applyBorder="1" applyAlignment="1">
      <alignment horizontal="center" vertical="center"/>
    </xf>
    <xf numFmtId="0" fontId="25" fillId="39" borderId="13" xfId="0" applyFont="1" applyFill="1" applyBorder="1" applyAlignment="1">
      <alignment horizontal="center" vertical="center"/>
    </xf>
    <xf numFmtId="0" fontId="25" fillId="39" borderId="23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37" borderId="28" xfId="0" applyFont="1" applyFill="1" applyBorder="1" applyAlignment="1">
      <alignment horizontal="center" vertical="center"/>
    </xf>
    <xf numFmtId="0" fontId="25" fillId="39" borderId="40" xfId="0" applyFont="1" applyFill="1" applyBorder="1" applyAlignment="1">
      <alignment horizontal="center" vertical="center"/>
    </xf>
    <xf numFmtId="0" fontId="25" fillId="39" borderId="21" xfId="0" applyFont="1" applyFill="1" applyBorder="1" applyAlignment="1">
      <alignment horizontal="center" vertical="center"/>
    </xf>
    <xf numFmtId="0" fontId="25" fillId="39" borderId="41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37" borderId="43" xfId="0" applyFont="1" applyFill="1" applyBorder="1" applyAlignment="1">
      <alignment horizontal="center" vertical="center"/>
    </xf>
    <xf numFmtId="0" fontId="25" fillId="39" borderId="22" xfId="0" applyFont="1" applyFill="1" applyBorder="1" applyAlignment="1">
      <alignment horizontal="center" vertical="center"/>
    </xf>
    <xf numFmtId="0" fontId="25" fillId="39" borderId="13" xfId="0" applyFont="1" applyFill="1" applyBorder="1" applyAlignment="1">
      <alignment horizontal="center" vertical="center"/>
    </xf>
    <xf numFmtId="16" fontId="25" fillId="39" borderId="26" xfId="0" applyNumberFormat="1" applyFont="1" applyFill="1" applyBorder="1" applyAlignment="1">
      <alignment horizontal="center" vertical="center"/>
    </xf>
    <xf numFmtId="16" fontId="25" fillId="39" borderId="27" xfId="0" applyNumberFormat="1" applyFont="1" applyFill="1" applyBorder="1" applyAlignment="1">
      <alignment horizontal="center" vertical="center"/>
    </xf>
    <xf numFmtId="0" fontId="25" fillId="39" borderId="28" xfId="0" applyFont="1" applyFill="1" applyBorder="1" applyAlignment="1">
      <alignment horizontal="center" vertical="center"/>
    </xf>
    <xf numFmtId="0" fontId="52" fillId="13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52" fillId="2" borderId="12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vertical="center"/>
    </xf>
    <xf numFmtId="0" fontId="24" fillId="43" borderId="12" xfId="0" applyFont="1" applyFill="1" applyBorder="1" applyAlignment="1">
      <alignment vertical="center"/>
    </xf>
    <xf numFmtId="0" fontId="24" fillId="43" borderId="12" xfId="0" applyFont="1" applyFill="1" applyBorder="1" applyAlignment="1">
      <alignment vertical="center" wrapText="1"/>
    </xf>
    <xf numFmtId="0" fontId="24" fillId="43" borderId="21" xfId="0" applyFont="1" applyFill="1" applyBorder="1" applyAlignment="1">
      <alignment vertical="center" wrapText="1"/>
    </xf>
    <xf numFmtId="0" fontId="52" fillId="2" borderId="21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/>
    </xf>
    <xf numFmtId="0" fontId="36" fillId="0" borderId="21" xfId="0" applyFont="1" applyBorder="1" applyAlignment="1">
      <alignment vertical="center"/>
    </xf>
    <xf numFmtId="0" fontId="24" fillId="43" borderId="21" xfId="0" applyFont="1" applyFill="1" applyBorder="1" applyAlignment="1">
      <alignment vertical="center"/>
    </xf>
    <xf numFmtId="0" fontId="24" fillId="43" borderId="15" xfId="0" applyFont="1" applyFill="1" applyBorder="1" applyAlignment="1">
      <alignment vertical="center" wrapText="1"/>
    </xf>
    <xf numFmtId="0" fontId="52" fillId="13" borderId="15" xfId="0" applyFont="1" applyFill="1" applyBorder="1" applyAlignment="1">
      <alignment horizontal="center" vertical="center" wrapText="1"/>
    </xf>
    <xf numFmtId="0" fontId="24" fillId="43" borderId="15" xfId="0" applyFont="1" applyFill="1" applyBorder="1" applyAlignment="1">
      <alignment vertical="center"/>
    </xf>
    <xf numFmtId="0" fontId="24" fillId="43" borderId="13" xfId="0" applyFont="1" applyFill="1" applyBorder="1" applyAlignment="1">
      <alignment vertical="center" wrapText="1"/>
    </xf>
    <xf numFmtId="0" fontId="52" fillId="13" borderId="13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/>
    </xf>
    <xf numFmtId="0" fontId="24" fillId="43" borderId="13" xfId="0" applyFont="1" applyFill="1" applyBorder="1" applyAlignment="1">
      <alignment vertical="center"/>
    </xf>
    <xf numFmtId="0" fontId="33" fillId="36" borderId="23" xfId="0" applyFont="1" applyFill="1" applyBorder="1" applyAlignment="1">
      <alignment horizontal="center" vertical="center"/>
    </xf>
    <xf numFmtId="0" fontId="33" fillId="36" borderId="25" xfId="0" applyFont="1" applyFill="1" applyBorder="1" applyAlignment="1">
      <alignment horizontal="center" vertical="center"/>
    </xf>
    <xf numFmtId="0" fontId="24" fillId="43" borderId="27" xfId="0" applyFont="1" applyFill="1" applyBorder="1" applyAlignment="1">
      <alignment vertical="center" wrapText="1"/>
    </xf>
    <xf numFmtId="0" fontId="52" fillId="2" borderId="2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36" fillId="0" borderId="27" xfId="0" applyFont="1" applyBorder="1" applyAlignment="1">
      <alignment vertical="center"/>
    </xf>
    <xf numFmtId="0" fontId="24" fillId="43" borderId="27" xfId="0" applyFont="1" applyFill="1" applyBorder="1" applyAlignment="1">
      <alignment vertical="center"/>
    </xf>
    <xf numFmtId="0" fontId="33" fillId="36" borderId="28" xfId="0" applyFont="1" applyFill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36" fillId="3" borderId="13" xfId="0" applyFont="1" applyFill="1" applyBorder="1" applyAlignment="1">
      <alignment vertical="center"/>
    </xf>
    <xf numFmtId="0" fontId="33" fillId="38" borderId="23" xfId="0" applyFont="1" applyFill="1" applyBorder="1" applyAlignment="1">
      <alignment horizontal="center" vertical="center"/>
    </xf>
    <xf numFmtId="0" fontId="33" fillId="38" borderId="25" xfId="0" applyFont="1" applyFill="1" applyBorder="1" applyAlignment="1">
      <alignment horizontal="center" vertical="center"/>
    </xf>
    <xf numFmtId="0" fontId="33" fillId="38" borderId="28" xfId="0" applyFont="1" applyFill="1" applyBorder="1" applyAlignment="1">
      <alignment horizontal="center" vertical="center"/>
    </xf>
    <xf numFmtId="0" fontId="33" fillId="37" borderId="23" xfId="0" applyFont="1" applyFill="1" applyBorder="1" applyAlignment="1">
      <alignment horizontal="center" vertical="center"/>
    </xf>
    <xf numFmtId="0" fontId="33" fillId="37" borderId="25" xfId="0" applyFont="1" applyFill="1" applyBorder="1" applyAlignment="1">
      <alignment horizontal="center" vertical="center"/>
    </xf>
    <xf numFmtId="0" fontId="36" fillId="3" borderId="27" xfId="0" applyFont="1" applyFill="1" applyBorder="1" applyAlignment="1">
      <alignment vertical="center"/>
    </xf>
    <xf numFmtId="0" fontId="33" fillId="37" borderId="28" xfId="0" applyFont="1" applyFill="1" applyBorder="1" applyAlignment="1">
      <alignment horizontal="center" vertical="center"/>
    </xf>
    <xf numFmtId="0" fontId="32" fillId="13" borderId="12" xfId="0" applyFont="1" applyFill="1" applyBorder="1" applyAlignment="1">
      <alignment horizontal="center" vertical="center"/>
    </xf>
    <xf numFmtId="0" fontId="24" fillId="13" borderId="12" xfId="0" applyFont="1" applyFill="1" applyBorder="1" applyAlignment="1">
      <alignment horizontal="center" vertical="center"/>
    </xf>
    <xf numFmtId="0" fontId="24" fillId="13" borderId="12" xfId="0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/>
    </xf>
    <xf numFmtId="0" fontId="34" fillId="44" borderId="15" xfId="0" applyFont="1" applyFill="1" applyBorder="1" applyAlignment="1">
      <alignment horizontal="center" vertical="center"/>
    </xf>
    <xf numFmtId="0" fontId="34" fillId="44" borderId="12" xfId="0" applyFont="1" applyFill="1" applyBorder="1" applyAlignment="1">
      <alignment horizontal="center" vertical="center"/>
    </xf>
    <xf numFmtId="0" fontId="34" fillId="44" borderId="21" xfId="0" applyFont="1" applyFill="1" applyBorder="1" applyAlignment="1">
      <alignment horizontal="center" vertical="center"/>
    </xf>
    <xf numFmtId="0" fontId="24" fillId="13" borderId="21" xfId="0" applyFont="1" applyFill="1" applyBorder="1" applyAlignment="1">
      <alignment horizontal="center" vertical="center" wrapText="1"/>
    </xf>
    <xf numFmtId="0" fontId="24" fillId="13" borderId="15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/>
    </xf>
    <xf numFmtId="0" fontId="24" fillId="13" borderId="15" xfId="0" applyFont="1" applyFill="1" applyBorder="1" applyAlignment="1">
      <alignment horizontal="center" vertical="center"/>
    </xf>
    <xf numFmtId="1" fontId="20" fillId="33" borderId="12" xfId="0" applyNumberFormat="1" applyFont="1" applyFill="1" applyBorder="1" applyAlignment="1">
      <alignment horizontal="center" vertical="center"/>
    </xf>
    <xf numFmtId="1" fontId="20" fillId="33" borderId="21" xfId="0" applyNumberFormat="1" applyFont="1" applyFill="1" applyBorder="1" applyAlignment="1">
      <alignment horizontal="center" vertical="center"/>
    </xf>
    <xf numFmtId="1" fontId="29" fillId="2" borderId="12" xfId="0" applyNumberFormat="1" applyFont="1" applyFill="1" applyBorder="1" applyAlignment="1">
      <alignment horizontal="center" vertical="center"/>
    </xf>
    <xf numFmtId="1" fontId="29" fillId="2" borderId="21" xfId="0" applyNumberFormat="1" applyFont="1" applyFill="1" applyBorder="1" applyAlignment="1">
      <alignment horizontal="center" vertical="center"/>
    </xf>
    <xf numFmtId="1" fontId="20" fillId="33" borderId="13" xfId="0" applyNumberFormat="1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20" fillId="3" borderId="27" xfId="0" applyNumberFormat="1" applyFont="1" applyFill="1" applyBorder="1" applyAlignment="1">
      <alignment horizontal="center" vertical="center"/>
    </xf>
    <xf numFmtId="1" fontId="20" fillId="33" borderId="15" xfId="0" applyNumberFormat="1" applyFont="1" applyFill="1" applyBorder="1" applyAlignment="1">
      <alignment horizontal="center" vertical="center"/>
    </xf>
    <xf numFmtId="1" fontId="20" fillId="33" borderId="27" xfId="0" applyNumberFormat="1" applyFont="1" applyFill="1" applyBorder="1" applyAlignment="1">
      <alignment horizontal="center" vertical="center"/>
    </xf>
    <xf numFmtId="1" fontId="20" fillId="3" borderId="13" xfId="0" applyNumberFormat="1" applyFont="1" applyFill="1" applyBorder="1" applyAlignment="1">
      <alignment horizontal="center" vertical="center"/>
    </xf>
    <xf numFmtId="1" fontId="29" fillId="13" borderId="13" xfId="0" applyNumberFormat="1" applyFont="1" applyFill="1" applyBorder="1" applyAlignment="1">
      <alignment horizontal="center" vertical="center"/>
    </xf>
    <xf numFmtId="1" fontId="29" fillId="33" borderId="13" xfId="0" applyNumberFormat="1" applyFont="1" applyFill="1" applyBorder="1" applyAlignment="1">
      <alignment horizontal="center" vertical="center"/>
    </xf>
    <xf numFmtId="1" fontId="29" fillId="13" borderId="12" xfId="0" applyNumberFormat="1" applyFont="1" applyFill="1" applyBorder="1" applyAlignment="1">
      <alignment horizontal="center" vertical="center"/>
    </xf>
    <xf numFmtId="1" fontId="29" fillId="33" borderId="12" xfId="0" applyNumberFormat="1" applyFont="1" applyFill="1" applyBorder="1" applyAlignment="1">
      <alignment horizontal="center" vertical="center"/>
    </xf>
    <xf numFmtId="1" fontId="29" fillId="13" borderId="27" xfId="0" applyNumberFormat="1" applyFont="1" applyFill="1" applyBorder="1" applyAlignment="1">
      <alignment horizontal="center" vertical="center"/>
    </xf>
    <xf numFmtId="1" fontId="29" fillId="33" borderId="27" xfId="0" applyNumberFormat="1" applyFont="1" applyFill="1" applyBorder="1" applyAlignment="1">
      <alignment horizontal="center" vertical="center"/>
    </xf>
    <xf numFmtId="1" fontId="29" fillId="21" borderId="15" xfId="0" applyNumberFormat="1" applyFont="1" applyFill="1" applyBorder="1" applyAlignment="1">
      <alignment horizontal="center" vertical="center"/>
    </xf>
    <xf numFmtId="1" fontId="29" fillId="21" borderId="12" xfId="0" applyNumberFormat="1" applyFont="1" applyFill="1" applyBorder="1" applyAlignment="1">
      <alignment horizontal="center" vertical="center"/>
    </xf>
    <xf numFmtId="1" fontId="29" fillId="2" borderId="13" xfId="0" applyNumberFormat="1" applyFont="1" applyFill="1" applyBorder="1" applyAlignment="1">
      <alignment horizontal="center" vertical="center"/>
    </xf>
    <xf numFmtId="1" fontId="29" fillId="2" borderId="27" xfId="0" applyNumberFormat="1" applyFont="1" applyFill="1" applyBorder="1" applyAlignment="1">
      <alignment horizontal="center" vertical="center"/>
    </xf>
    <xf numFmtId="1" fontId="29" fillId="13" borderId="15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7" fillId="37" borderId="22" xfId="0" applyFont="1" applyFill="1" applyBorder="1" applyAlignment="1">
      <alignment horizontal="center" vertical="center" wrapText="1"/>
    </xf>
    <xf numFmtId="0" fontId="55" fillId="37" borderId="13" xfId="0" applyFont="1" applyFill="1" applyBorder="1" applyAlignment="1">
      <alignment horizontal="center" vertical="center" wrapText="1"/>
    </xf>
    <xf numFmtId="0" fontId="57" fillId="37" borderId="24" xfId="0" applyFont="1" applyFill="1" applyBorder="1" applyAlignment="1">
      <alignment horizontal="center" vertical="center" wrapText="1"/>
    </xf>
    <xf numFmtId="0" fontId="55" fillId="37" borderId="12" xfId="0" applyFont="1" applyFill="1" applyBorder="1" applyAlignment="1">
      <alignment horizontal="center" vertical="center" wrapText="1"/>
    </xf>
    <xf numFmtId="0" fontId="57" fillId="37" borderId="26" xfId="0" applyFont="1" applyFill="1" applyBorder="1" applyAlignment="1">
      <alignment horizontal="center" vertical="center" wrapText="1"/>
    </xf>
    <xf numFmtId="0" fontId="55" fillId="37" borderId="27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36" borderId="2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horizontal="center" vertical="center" wrapText="1"/>
    </xf>
    <xf numFmtId="0" fontId="57" fillId="36" borderId="24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 wrapText="1"/>
    </xf>
    <xf numFmtId="0" fontId="57" fillId="36" borderId="26" xfId="0" applyFont="1" applyFill="1" applyBorder="1" applyAlignment="1">
      <alignment horizontal="center" vertical="center"/>
    </xf>
    <xf numFmtId="0" fontId="55" fillId="36" borderId="27" xfId="0" applyFont="1" applyFill="1" applyBorder="1" applyAlignment="1">
      <alignment horizontal="center" vertical="center" wrapText="1"/>
    </xf>
    <xf numFmtId="0" fontId="57" fillId="38" borderId="22" xfId="0" applyFont="1" applyFill="1" applyBorder="1" applyAlignment="1">
      <alignment horizontal="center" vertical="center" wrapText="1"/>
    </xf>
    <xf numFmtId="0" fontId="55" fillId="38" borderId="13" xfId="0" applyFont="1" applyFill="1" applyBorder="1" applyAlignment="1">
      <alignment horizontal="center" vertical="center" wrapText="1"/>
    </xf>
    <xf numFmtId="0" fontId="57" fillId="38" borderId="24" xfId="0" applyFont="1" applyFill="1" applyBorder="1" applyAlignment="1">
      <alignment horizontal="center" vertical="center" wrapText="1"/>
    </xf>
    <xf numFmtId="0" fontId="55" fillId="38" borderId="12" xfId="0" applyFont="1" applyFill="1" applyBorder="1" applyAlignment="1">
      <alignment horizontal="center" vertical="center" wrapText="1"/>
    </xf>
    <xf numFmtId="0" fontId="57" fillId="38" borderId="26" xfId="0" applyFont="1" applyFill="1" applyBorder="1" applyAlignment="1">
      <alignment horizontal="center" vertical="center" wrapText="1"/>
    </xf>
    <xf numFmtId="0" fontId="55" fillId="38" borderId="27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26</xdr:row>
      <xdr:rowOff>9525</xdr:rowOff>
    </xdr:from>
    <xdr:to>
      <xdr:col>12</xdr:col>
      <xdr:colOff>314325</xdr:colOff>
      <xdr:row>27</xdr:row>
      <xdr:rowOff>152400</xdr:rowOff>
    </xdr:to>
    <xdr:sp>
      <xdr:nvSpPr>
        <xdr:cNvPr id="1" name="Oval 1"/>
        <xdr:cNvSpPr>
          <a:spLocks/>
        </xdr:cNvSpPr>
      </xdr:nvSpPr>
      <xdr:spPr>
        <a:xfrm>
          <a:off x="5324475" y="5553075"/>
          <a:ext cx="628650" cy="333375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68</xdr:row>
      <xdr:rowOff>47625</xdr:rowOff>
    </xdr:from>
    <xdr:to>
      <xdr:col>6</xdr:col>
      <xdr:colOff>314325</xdr:colOff>
      <xdr:row>69</xdr:row>
      <xdr:rowOff>142875</xdr:rowOff>
    </xdr:to>
    <xdr:sp>
      <xdr:nvSpPr>
        <xdr:cNvPr id="2" name="Oval 2"/>
        <xdr:cNvSpPr>
          <a:spLocks/>
        </xdr:cNvSpPr>
      </xdr:nvSpPr>
      <xdr:spPr>
        <a:xfrm>
          <a:off x="3457575" y="13592175"/>
          <a:ext cx="609600" cy="28575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28575</xdr:rowOff>
    </xdr:from>
    <xdr:to>
      <xdr:col>7</xdr:col>
      <xdr:colOff>47625</xdr:colOff>
      <xdr:row>53</xdr:row>
      <xdr:rowOff>161925</xdr:rowOff>
    </xdr:to>
    <xdr:sp>
      <xdr:nvSpPr>
        <xdr:cNvPr id="3" name="Oval 4"/>
        <xdr:cNvSpPr>
          <a:spLocks/>
        </xdr:cNvSpPr>
      </xdr:nvSpPr>
      <xdr:spPr>
        <a:xfrm>
          <a:off x="3438525" y="10525125"/>
          <a:ext cx="676275" cy="32385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32</xdr:row>
      <xdr:rowOff>47625</xdr:rowOff>
    </xdr:from>
    <xdr:to>
      <xdr:col>10</xdr:col>
      <xdr:colOff>314325</xdr:colOff>
      <xdr:row>33</xdr:row>
      <xdr:rowOff>171450</xdr:rowOff>
    </xdr:to>
    <xdr:sp>
      <xdr:nvSpPr>
        <xdr:cNvPr id="4" name="Oval 5"/>
        <xdr:cNvSpPr>
          <a:spLocks/>
        </xdr:cNvSpPr>
      </xdr:nvSpPr>
      <xdr:spPr>
        <a:xfrm>
          <a:off x="4733925" y="6734175"/>
          <a:ext cx="590550" cy="314325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20</xdr:row>
      <xdr:rowOff>28575</xdr:rowOff>
    </xdr:from>
    <xdr:to>
      <xdr:col>11</xdr:col>
      <xdr:colOff>28575</xdr:colOff>
      <xdr:row>21</xdr:row>
      <xdr:rowOff>180975</xdr:rowOff>
    </xdr:to>
    <xdr:sp>
      <xdr:nvSpPr>
        <xdr:cNvPr id="5" name="Oval 6"/>
        <xdr:cNvSpPr>
          <a:spLocks/>
        </xdr:cNvSpPr>
      </xdr:nvSpPr>
      <xdr:spPr>
        <a:xfrm>
          <a:off x="4695825" y="4429125"/>
          <a:ext cx="657225" cy="34290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314325</xdr:colOff>
      <xdr:row>9</xdr:row>
      <xdr:rowOff>180975</xdr:rowOff>
    </xdr:from>
    <xdr:to>
      <xdr:col>25</xdr:col>
      <xdr:colOff>0</xdr:colOff>
      <xdr:row>12</xdr:row>
      <xdr:rowOff>9525</xdr:rowOff>
    </xdr:to>
    <xdr:sp>
      <xdr:nvSpPr>
        <xdr:cNvPr id="6" name="Oval 7"/>
        <xdr:cNvSpPr>
          <a:spLocks/>
        </xdr:cNvSpPr>
      </xdr:nvSpPr>
      <xdr:spPr>
        <a:xfrm>
          <a:off x="9096375" y="2486025"/>
          <a:ext cx="628650" cy="40005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314325</xdr:colOff>
      <xdr:row>8</xdr:row>
      <xdr:rowOff>0</xdr:rowOff>
    </xdr:from>
    <xdr:to>
      <xdr:col>16</xdr:col>
      <xdr:colOff>314325</xdr:colOff>
      <xdr:row>10</xdr:row>
      <xdr:rowOff>0</xdr:rowOff>
    </xdr:to>
    <xdr:sp>
      <xdr:nvSpPr>
        <xdr:cNvPr id="7" name="Oval 8"/>
        <xdr:cNvSpPr>
          <a:spLocks/>
        </xdr:cNvSpPr>
      </xdr:nvSpPr>
      <xdr:spPr>
        <a:xfrm>
          <a:off x="6581775" y="2114550"/>
          <a:ext cx="628650" cy="38100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9</xdr:row>
      <xdr:rowOff>171450</xdr:rowOff>
    </xdr:from>
    <xdr:to>
      <xdr:col>10</xdr:col>
      <xdr:colOff>314325</xdr:colOff>
      <xdr:row>11</xdr:row>
      <xdr:rowOff>161925</xdr:rowOff>
    </xdr:to>
    <xdr:sp>
      <xdr:nvSpPr>
        <xdr:cNvPr id="8" name="Oval 9"/>
        <xdr:cNvSpPr>
          <a:spLocks/>
        </xdr:cNvSpPr>
      </xdr:nvSpPr>
      <xdr:spPr>
        <a:xfrm>
          <a:off x="4695825" y="2476500"/>
          <a:ext cx="628650" cy="371475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8</xdr:row>
      <xdr:rowOff>9525</xdr:rowOff>
    </xdr:from>
    <xdr:to>
      <xdr:col>10</xdr:col>
      <xdr:colOff>314325</xdr:colOff>
      <xdr:row>9</xdr:row>
      <xdr:rowOff>161925</xdr:rowOff>
    </xdr:to>
    <xdr:sp>
      <xdr:nvSpPr>
        <xdr:cNvPr id="9" name="Oval 10"/>
        <xdr:cNvSpPr>
          <a:spLocks/>
        </xdr:cNvSpPr>
      </xdr:nvSpPr>
      <xdr:spPr>
        <a:xfrm>
          <a:off x="4695825" y="2124075"/>
          <a:ext cx="628650" cy="34290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47625</xdr:rowOff>
    </xdr:from>
    <xdr:to>
      <xdr:col>7</xdr:col>
      <xdr:colOff>9525</xdr:colOff>
      <xdr:row>39</xdr:row>
      <xdr:rowOff>161925</xdr:rowOff>
    </xdr:to>
    <xdr:sp>
      <xdr:nvSpPr>
        <xdr:cNvPr id="10" name="Oval 11"/>
        <xdr:cNvSpPr>
          <a:spLocks/>
        </xdr:cNvSpPr>
      </xdr:nvSpPr>
      <xdr:spPr>
        <a:xfrm>
          <a:off x="3438525" y="7877175"/>
          <a:ext cx="638175" cy="30480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66</xdr:row>
      <xdr:rowOff>9525</xdr:rowOff>
    </xdr:from>
    <xdr:to>
      <xdr:col>6</xdr:col>
      <xdr:colOff>314325</xdr:colOff>
      <xdr:row>67</xdr:row>
      <xdr:rowOff>161925</xdr:rowOff>
    </xdr:to>
    <xdr:sp>
      <xdr:nvSpPr>
        <xdr:cNvPr id="11" name="Oval 12"/>
        <xdr:cNvSpPr>
          <a:spLocks/>
        </xdr:cNvSpPr>
      </xdr:nvSpPr>
      <xdr:spPr>
        <a:xfrm>
          <a:off x="3486150" y="13173075"/>
          <a:ext cx="581025" cy="34290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3</xdr:row>
      <xdr:rowOff>133350</xdr:rowOff>
    </xdr:from>
    <xdr:to>
      <xdr:col>65</xdr:col>
      <xdr:colOff>609600</xdr:colOff>
      <xdr:row>3</xdr:row>
      <xdr:rowOff>190500</xdr:rowOff>
    </xdr:to>
    <xdr:sp>
      <xdr:nvSpPr>
        <xdr:cNvPr id="12" name="Straight Arrow Connector 13"/>
        <xdr:cNvSpPr>
          <a:spLocks/>
        </xdr:cNvSpPr>
      </xdr:nvSpPr>
      <xdr:spPr>
        <a:xfrm flipH="1">
          <a:off x="27184350" y="1295400"/>
          <a:ext cx="590550" cy="57150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142875</xdr:colOff>
      <xdr:row>107</xdr:row>
      <xdr:rowOff>47625</xdr:rowOff>
    </xdr:from>
    <xdr:to>
      <xdr:col>51</xdr:col>
      <xdr:colOff>285750</xdr:colOff>
      <xdr:row>108</xdr:row>
      <xdr:rowOff>133350</xdr:rowOff>
    </xdr:to>
    <xdr:sp>
      <xdr:nvSpPr>
        <xdr:cNvPr id="13" name="Oval 14"/>
        <xdr:cNvSpPr>
          <a:spLocks/>
        </xdr:cNvSpPr>
      </xdr:nvSpPr>
      <xdr:spPr>
        <a:xfrm flipH="1">
          <a:off x="18640425" y="20974050"/>
          <a:ext cx="523875" cy="28575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28575</xdr:colOff>
      <xdr:row>5</xdr:row>
      <xdr:rowOff>133350</xdr:rowOff>
    </xdr:from>
    <xdr:to>
      <xdr:col>55</xdr:col>
      <xdr:colOff>552450</xdr:colOff>
      <xdr:row>7</xdr:row>
      <xdr:rowOff>38100</xdr:rowOff>
    </xdr:to>
    <xdr:sp>
      <xdr:nvSpPr>
        <xdr:cNvPr id="14" name="Oval 15"/>
        <xdr:cNvSpPr>
          <a:spLocks/>
        </xdr:cNvSpPr>
      </xdr:nvSpPr>
      <xdr:spPr>
        <a:xfrm flipH="1">
          <a:off x="21097875" y="1676400"/>
          <a:ext cx="523875" cy="28575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66675</xdr:colOff>
      <xdr:row>16</xdr:row>
      <xdr:rowOff>142875</xdr:rowOff>
    </xdr:from>
    <xdr:to>
      <xdr:col>55</xdr:col>
      <xdr:colOff>590550</xdr:colOff>
      <xdr:row>18</xdr:row>
      <xdr:rowOff>47625</xdr:rowOff>
    </xdr:to>
    <xdr:sp>
      <xdr:nvSpPr>
        <xdr:cNvPr id="15" name="Oval 16"/>
        <xdr:cNvSpPr>
          <a:spLocks/>
        </xdr:cNvSpPr>
      </xdr:nvSpPr>
      <xdr:spPr>
        <a:xfrm flipH="1">
          <a:off x="21135975" y="3781425"/>
          <a:ext cx="523875" cy="28575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114300</xdr:colOff>
      <xdr:row>6</xdr:row>
      <xdr:rowOff>38100</xdr:rowOff>
    </xdr:from>
    <xdr:to>
      <xdr:col>65</xdr:col>
      <xdr:colOff>28575</xdr:colOff>
      <xdr:row>7</xdr:row>
      <xdr:rowOff>133350</xdr:rowOff>
    </xdr:to>
    <xdr:sp>
      <xdr:nvSpPr>
        <xdr:cNvPr id="16" name="Oval 17"/>
        <xdr:cNvSpPr>
          <a:spLocks/>
        </xdr:cNvSpPr>
      </xdr:nvSpPr>
      <xdr:spPr>
        <a:xfrm flipH="1">
          <a:off x="26670000" y="1771650"/>
          <a:ext cx="523875" cy="28575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16</xdr:row>
      <xdr:rowOff>142875</xdr:rowOff>
    </xdr:from>
    <xdr:to>
      <xdr:col>59</xdr:col>
      <xdr:colOff>542925</xdr:colOff>
      <xdr:row>18</xdr:row>
      <xdr:rowOff>47625</xdr:rowOff>
    </xdr:to>
    <xdr:sp>
      <xdr:nvSpPr>
        <xdr:cNvPr id="17" name="Oval 18"/>
        <xdr:cNvSpPr>
          <a:spLocks/>
        </xdr:cNvSpPr>
      </xdr:nvSpPr>
      <xdr:spPr>
        <a:xfrm flipH="1">
          <a:off x="23526750" y="3781425"/>
          <a:ext cx="523875" cy="285750"/>
        </a:xfrm>
        <a:prstGeom prst="ellipse">
          <a:avLst/>
        </a:prstGeom>
        <a:noFill/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%20%20FCC\06.%20%20Weights\1.%20%20Overall%20Weights\FCC%202017\FCC%20%202017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H"/>
      <sheetName val="F"/>
      <sheetName val="KF"/>
      <sheetName val="WB"/>
      <sheetName val="Overall Weights"/>
      <sheetName val="Total Fish"/>
      <sheetName val="Listed"/>
      <sheetName val="Teams"/>
      <sheetName val="Catfish Totals"/>
      <sheetName val="50+ Fish"/>
      <sheetName val="Names 2017"/>
    </sheetNames>
    <sheetDataSet>
      <sheetData sheetId="0">
        <row r="5">
          <cell r="AS5">
            <v>144</v>
          </cell>
          <cell r="AT5">
            <v>0</v>
          </cell>
        </row>
        <row r="9">
          <cell r="AS9">
            <v>0</v>
          </cell>
          <cell r="AT9">
            <v>0</v>
          </cell>
        </row>
        <row r="13">
          <cell r="AS13">
            <v>62</v>
          </cell>
          <cell r="AT13">
            <v>12</v>
          </cell>
        </row>
        <row r="15">
          <cell r="AS15">
            <v>129</v>
          </cell>
          <cell r="AT15">
            <v>1</v>
          </cell>
        </row>
      </sheetData>
      <sheetData sheetId="1">
        <row r="3">
          <cell r="AS3">
            <v>173</v>
          </cell>
          <cell r="AT3">
            <v>8</v>
          </cell>
        </row>
        <row r="9">
          <cell r="AS9">
            <v>139</v>
          </cell>
          <cell r="AT9">
            <v>1</v>
          </cell>
        </row>
        <row r="15">
          <cell r="AS15">
            <v>0</v>
          </cell>
          <cell r="AT15">
            <v>0</v>
          </cell>
        </row>
        <row r="19">
          <cell r="AS19">
            <v>183</v>
          </cell>
          <cell r="AT19">
            <v>3</v>
          </cell>
        </row>
        <row r="21">
          <cell r="AS21">
            <v>453</v>
          </cell>
          <cell r="AT21">
            <v>5</v>
          </cell>
        </row>
        <row r="23">
          <cell r="AS23">
            <v>38</v>
          </cell>
          <cell r="AT23">
            <v>12</v>
          </cell>
        </row>
        <row r="27">
          <cell r="AS27">
            <v>0</v>
          </cell>
          <cell r="AT27">
            <v>0</v>
          </cell>
        </row>
        <row r="29">
          <cell r="AS29">
            <v>128</v>
          </cell>
          <cell r="AT29">
            <v>6</v>
          </cell>
        </row>
      </sheetData>
      <sheetData sheetId="2">
        <row r="5">
          <cell r="AS5">
            <v>250</v>
          </cell>
          <cell r="AT5">
            <v>12</v>
          </cell>
        </row>
        <row r="7">
          <cell r="AS7">
            <v>66</v>
          </cell>
          <cell r="AT7">
            <v>3</v>
          </cell>
        </row>
        <row r="9">
          <cell r="AS9">
            <v>0</v>
          </cell>
          <cell r="AT9">
            <v>0</v>
          </cell>
        </row>
        <row r="11">
          <cell r="AS11">
            <v>0</v>
          </cell>
          <cell r="AT11">
            <v>0</v>
          </cell>
        </row>
        <row r="13">
          <cell r="AS13">
            <v>75</v>
          </cell>
          <cell r="AT13">
            <v>0</v>
          </cell>
        </row>
        <row r="15">
          <cell r="AS15">
            <v>452</v>
          </cell>
          <cell r="AT15">
            <v>13</v>
          </cell>
        </row>
        <row r="21">
          <cell r="AS21">
            <v>0</v>
          </cell>
          <cell r="AT21">
            <v>0</v>
          </cell>
        </row>
        <row r="23">
          <cell r="AS23">
            <v>0</v>
          </cell>
          <cell r="AT23">
            <v>0</v>
          </cell>
        </row>
      </sheetData>
      <sheetData sheetId="3">
        <row r="7">
          <cell r="AS7">
            <v>50</v>
          </cell>
          <cell r="AT7">
            <v>0</v>
          </cell>
        </row>
        <row r="9">
          <cell r="AS9">
            <v>61</v>
          </cell>
          <cell r="AT9">
            <v>10</v>
          </cell>
        </row>
        <row r="11">
          <cell r="AS11">
            <v>268</v>
          </cell>
          <cell r="AT11">
            <v>14</v>
          </cell>
        </row>
        <row r="13">
          <cell r="AS13">
            <v>158</v>
          </cell>
          <cell r="AT13">
            <v>13</v>
          </cell>
        </row>
      </sheetData>
      <sheetData sheetId="4">
        <row r="11">
          <cell r="AS11">
            <v>360</v>
          </cell>
          <cell r="AT11">
            <v>5</v>
          </cell>
        </row>
        <row r="15">
          <cell r="AS15">
            <v>46</v>
          </cell>
          <cell r="AT15">
            <v>15</v>
          </cell>
        </row>
        <row r="17">
          <cell r="AS17">
            <v>153</v>
          </cell>
          <cell r="AT17">
            <v>13</v>
          </cell>
        </row>
        <row r="28">
          <cell r="AS28">
            <v>965</v>
          </cell>
          <cell r="AT28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41"/>
  <sheetViews>
    <sheetView tabSelected="1" zoomScalePageLayoutView="0" workbookViewId="0" topLeftCell="A1">
      <selection activeCell="X23" sqref="X23:X24"/>
    </sheetView>
  </sheetViews>
  <sheetFormatPr defaultColWidth="9.140625" defaultRowHeight="12.75"/>
  <cols>
    <col min="1" max="2" width="6.8515625" style="1" customWidth="1"/>
    <col min="3" max="3" width="8.7109375" style="1" customWidth="1"/>
    <col min="4" max="4" width="11.140625" style="1" bestFit="1" customWidth="1"/>
    <col min="5" max="5" width="18.00390625" style="1" bestFit="1" customWidth="1"/>
    <col min="6" max="45" width="4.7109375" style="1" customWidth="1"/>
    <col min="46" max="46" width="9.28125" style="1" customWidth="1"/>
    <col min="47" max="47" width="9.00390625" style="1" customWidth="1"/>
    <col min="48" max="49" width="7.7109375" style="1" customWidth="1"/>
    <col min="50" max="50" width="3.57421875" style="1" customWidth="1"/>
    <col min="51" max="52" width="5.7109375" style="30" customWidth="1"/>
    <col min="53" max="53" width="4.7109375" style="1" customWidth="1"/>
    <col min="54" max="54" width="7.00390625" style="1" customWidth="1"/>
    <col min="55" max="55" width="15.421875" style="1" customWidth="1"/>
    <col min="56" max="16384" width="9.140625" style="1" customWidth="1"/>
  </cols>
  <sheetData>
    <row r="1" spans="1:77" ht="47.25" thickBot="1">
      <c r="A1" s="47" t="s">
        <v>234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"/>
      <c r="BB1" s="136" t="s">
        <v>59</v>
      </c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8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</row>
    <row r="2" spans="1:77" ht="29.25" customHeight="1" thickBot="1">
      <c r="A2" s="31" t="s">
        <v>66</v>
      </c>
      <c r="B2" s="31" t="s">
        <v>0</v>
      </c>
      <c r="C2" s="31" t="s">
        <v>15</v>
      </c>
      <c r="D2" s="36" t="s">
        <v>13</v>
      </c>
      <c r="E2" s="36"/>
      <c r="F2" s="36" t="s">
        <v>1</v>
      </c>
      <c r="G2" s="36"/>
      <c r="H2" s="36" t="s">
        <v>2</v>
      </c>
      <c r="I2" s="36"/>
      <c r="J2" s="36" t="s">
        <v>3</v>
      </c>
      <c r="K2" s="36"/>
      <c r="L2" s="36" t="s">
        <v>4</v>
      </c>
      <c r="M2" s="36"/>
      <c r="N2" s="36" t="s">
        <v>5</v>
      </c>
      <c r="O2" s="36"/>
      <c r="P2" s="36" t="s">
        <v>6</v>
      </c>
      <c r="Q2" s="36"/>
      <c r="R2" s="36" t="s">
        <v>7</v>
      </c>
      <c r="S2" s="36"/>
      <c r="T2" s="36" t="s">
        <v>8</v>
      </c>
      <c r="U2" s="36"/>
      <c r="V2" s="36" t="s">
        <v>9</v>
      </c>
      <c r="W2" s="36"/>
      <c r="X2" s="36" t="s">
        <v>10</v>
      </c>
      <c r="Y2" s="36"/>
      <c r="Z2" s="36" t="s">
        <v>11</v>
      </c>
      <c r="AA2" s="36"/>
      <c r="AB2" s="36" t="s">
        <v>12</v>
      </c>
      <c r="AC2" s="36"/>
      <c r="AD2" s="36" t="s">
        <v>35</v>
      </c>
      <c r="AE2" s="36"/>
      <c r="AF2" s="36" t="s">
        <v>36</v>
      </c>
      <c r="AG2" s="36"/>
      <c r="AH2" s="36" t="s">
        <v>37</v>
      </c>
      <c r="AI2" s="36"/>
      <c r="AJ2" s="36" t="s">
        <v>38</v>
      </c>
      <c r="AK2" s="36"/>
      <c r="AL2" s="36" t="s">
        <v>39</v>
      </c>
      <c r="AM2" s="36"/>
      <c r="AN2" s="36" t="s">
        <v>40</v>
      </c>
      <c r="AO2" s="36"/>
      <c r="AP2" s="36" t="s">
        <v>41</v>
      </c>
      <c r="AQ2" s="36"/>
      <c r="AR2" s="36" t="s">
        <v>42</v>
      </c>
      <c r="AS2" s="36"/>
      <c r="AT2" s="32" t="s">
        <v>44</v>
      </c>
      <c r="AU2" s="32" t="s">
        <v>45</v>
      </c>
      <c r="AV2" s="4"/>
      <c r="AW2" s="4"/>
      <c r="AX2" s="4"/>
      <c r="AY2" s="46" t="s">
        <v>232</v>
      </c>
      <c r="AZ2" s="46"/>
      <c r="BA2" s="4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</row>
    <row r="3" spans="1:77" ht="15" customHeight="1" thickBot="1">
      <c r="A3" s="57">
        <v>1</v>
      </c>
      <c r="B3" s="58">
        <v>45</v>
      </c>
      <c r="C3" s="59" t="s">
        <v>61</v>
      </c>
      <c r="D3" s="60" t="s">
        <v>161</v>
      </c>
      <c r="E3" s="60" t="s">
        <v>47</v>
      </c>
      <c r="F3" s="61">
        <v>17</v>
      </c>
      <c r="G3" s="61">
        <v>0</v>
      </c>
      <c r="H3" s="62">
        <v>21</v>
      </c>
      <c r="I3" s="62">
        <v>10</v>
      </c>
      <c r="J3" s="62">
        <v>18</v>
      </c>
      <c r="K3" s="62">
        <v>0</v>
      </c>
      <c r="L3" s="62">
        <v>16</v>
      </c>
      <c r="M3" s="62">
        <v>0</v>
      </c>
      <c r="N3" s="62">
        <v>29</v>
      </c>
      <c r="O3" s="62">
        <v>14</v>
      </c>
      <c r="P3" s="61">
        <v>18</v>
      </c>
      <c r="Q3" s="61">
        <v>4</v>
      </c>
      <c r="R3" s="61">
        <v>31</v>
      </c>
      <c r="S3" s="61">
        <v>12</v>
      </c>
      <c r="T3" s="61">
        <v>12</v>
      </c>
      <c r="U3" s="61">
        <v>8</v>
      </c>
      <c r="V3" s="62">
        <v>32</v>
      </c>
      <c r="W3" s="62">
        <v>0</v>
      </c>
      <c r="X3" s="61">
        <v>13</v>
      </c>
      <c r="Y3" s="61">
        <v>10</v>
      </c>
      <c r="Z3" s="61">
        <v>14</v>
      </c>
      <c r="AA3" s="61">
        <v>8</v>
      </c>
      <c r="AB3" s="61">
        <v>18</v>
      </c>
      <c r="AC3" s="61">
        <v>2</v>
      </c>
      <c r="AD3" s="62">
        <v>35</v>
      </c>
      <c r="AE3" s="62">
        <v>4</v>
      </c>
      <c r="AF3" s="62">
        <v>20</v>
      </c>
      <c r="AG3" s="62">
        <v>4</v>
      </c>
      <c r="AH3" s="62">
        <v>22</v>
      </c>
      <c r="AI3" s="62">
        <v>10</v>
      </c>
      <c r="AJ3" s="62">
        <v>30</v>
      </c>
      <c r="AK3" s="62">
        <v>10</v>
      </c>
      <c r="AL3" s="62">
        <v>24</v>
      </c>
      <c r="AM3" s="62">
        <v>0</v>
      </c>
      <c r="AN3" s="62">
        <v>13</v>
      </c>
      <c r="AO3" s="62">
        <v>4</v>
      </c>
      <c r="AP3" s="62">
        <v>25</v>
      </c>
      <c r="AQ3" s="62">
        <v>2</v>
      </c>
      <c r="AR3" s="61">
        <v>15</v>
      </c>
      <c r="AS3" s="63">
        <v>10</v>
      </c>
      <c r="AT3" s="64">
        <f>INT(SUM(F3+H3+J3+L3+N3+P3+R3+T3+V3+X3+Z3+AB3+AD3+AF3+AH3+AJ3+AL3+AN3+AP3+AR3)+SUM(G3+I3+K3+M3+O3+Q3+S3+U3+W3+Y3+AA3+AC3+AE3+AG3+AI3+AK3+AM3+AO3+AQ3+AS3)/16)</f>
        <v>430</v>
      </c>
      <c r="AU3" s="65">
        <f>MOD(SUM(F3+H3+J3+L3+N3+P3+R3+T3+V3+X3+Z3+AB3+AD3+AF3+AH3+AJ3+AL3+AN3+AP3+AR3)+SUM(G3+I3+K3+M3+O3+Q3+S3+U3+W3+Y3+AA3+AC3+AE3+AG3+AI3+AK3+AM3+AO3+AQ3+AS3)/16,1)*16</f>
        <v>0</v>
      </c>
      <c r="AV3" s="37">
        <v>965.07</v>
      </c>
      <c r="AW3" s="38"/>
      <c r="AX3" s="4"/>
      <c r="AY3" s="43">
        <v>44</v>
      </c>
      <c r="AZ3" s="43"/>
      <c r="BA3" s="4"/>
      <c r="BB3" s="4"/>
      <c r="BC3" s="139" t="s">
        <v>32</v>
      </c>
      <c r="BD3" s="140"/>
      <c r="BE3" s="11"/>
      <c r="BF3" s="172" t="s">
        <v>63</v>
      </c>
      <c r="BG3" s="173"/>
      <c r="BH3" s="173"/>
      <c r="BI3" s="173"/>
      <c r="BJ3" s="173"/>
      <c r="BK3" s="173"/>
      <c r="BL3" s="173"/>
      <c r="BM3" s="174"/>
      <c r="BN3" s="2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77" ht="15" customHeight="1" thickBot="1">
      <c r="A4" s="66"/>
      <c r="B4" s="67"/>
      <c r="C4" s="68"/>
      <c r="D4" s="69" t="s">
        <v>162</v>
      </c>
      <c r="E4" s="69" t="s">
        <v>163</v>
      </c>
      <c r="F4" s="70"/>
      <c r="G4" s="70"/>
      <c r="H4" s="71"/>
      <c r="I4" s="71"/>
      <c r="J4" s="71"/>
      <c r="K4" s="71"/>
      <c r="L4" s="71"/>
      <c r="M4" s="71"/>
      <c r="N4" s="71"/>
      <c r="O4" s="71"/>
      <c r="P4" s="70"/>
      <c r="Q4" s="70"/>
      <c r="R4" s="70"/>
      <c r="S4" s="70"/>
      <c r="T4" s="70"/>
      <c r="U4" s="70"/>
      <c r="V4" s="71"/>
      <c r="W4" s="71"/>
      <c r="X4" s="70"/>
      <c r="Y4" s="70"/>
      <c r="Z4" s="70"/>
      <c r="AA4" s="70"/>
      <c r="AB4" s="70"/>
      <c r="AC4" s="70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0"/>
      <c r="AS4" s="72"/>
      <c r="AT4" s="73"/>
      <c r="AU4" s="74"/>
      <c r="AV4" s="39"/>
      <c r="AW4" s="40"/>
      <c r="AX4" s="4"/>
      <c r="AY4" s="43"/>
      <c r="AZ4" s="43"/>
      <c r="BA4" s="4"/>
      <c r="BB4" s="4"/>
      <c r="BC4" s="141" t="s">
        <v>16</v>
      </c>
      <c r="BD4" s="142">
        <v>149</v>
      </c>
      <c r="BE4" s="11"/>
      <c r="BF4" s="178"/>
      <c r="BG4" s="179"/>
      <c r="BH4" s="179"/>
      <c r="BI4" s="179"/>
      <c r="BJ4" s="179"/>
      <c r="BK4" s="179"/>
      <c r="BL4" s="179"/>
      <c r="BM4" s="180"/>
      <c r="BN4" s="2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</row>
    <row r="5" spans="1:77" ht="15" customHeight="1" thickBot="1">
      <c r="A5" s="66"/>
      <c r="B5" s="67"/>
      <c r="C5" s="68"/>
      <c r="D5" s="75"/>
      <c r="E5" s="75"/>
      <c r="F5" s="71">
        <v>29</v>
      </c>
      <c r="G5" s="71">
        <v>6</v>
      </c>
      <c r="H5" s="71">
        <v>34</v>
      </c>
      <c r="I5" s="71">
        <v>4</v>
      </c>
      <c r="J5" s="70">
        <v>19</v>
      </c>
      <c r="K5" s="70">
        <v>8</v>
      </c>
      <c r="L5" s="70">
        <v>26</v>
      </c>
      <c r="M5" s="70">
        <v>0</v>
      </c>
      <c r="N5" s="71">
        <v>26</v>
      </c>
      <c r="O5" s="71">
        <v>12</v>
      </c>
      <c r="P5" s="71">
        <v>32</v>
      </c>
      <c r="Q5" s="71">
        <v>12</v>
      </c>
      <c r="R5" s="71">
        <v>27</v>
      </c>
      <c r="S5" s="71">
        <v>12</v>
      </c>
      <c r="T5" s="71">
        <v>31</v>
      </c>
      <c r="U5" s="71">
        <v>4</v>
      </c>
      <c r="V5" s="71">
        <v>25</v>
      </c>
      <c r="W5" s="71">
        <v>8</v>
      </c>
      <c r="X5" s="71">
        <v>26</v>
      </c>
      <c r="Y5" s="71">
        <v>10</v>
      </c>
      <c r="Z5" s="71">
        <v>19</v>
      </c>
      <c r="AA5" s="71">
        <v>4</v>
      </c>
      <c r="AB5" s="71">
        <v>22</v>
      </c>
      <c r="AC5" s="71">
        <v>6</v>
      </c>
      <c r="AD5" s="71">
        <v>23</v>
      </c>
      <c r="AE5" s="71">
        <v>11</v>
      </c>
      <c r="AF5" s="71">
        <v>21</v>
      </c>
      <c r="AG5" s="71">
        <v>6</v>
      </c>
      <c r="AH5" s="70">
        <v>16</v>
      </c>
      <c r="AI5" s="70">
        <v>8</v>
      </c>
      <c r="AJ5" s="71">
        <v>15</v>
      </c>
      <c r="AK5" s="71">
        <v>4</v>
      </c>
      <c r="AL5" s="70">
        <v>11</v>
      </c>
      <c r="AM5" s="70">
        <v>8</v>
      </c>
      <c r="AN5" s="70">
        <v>13</v>
      </c>
      <c r="AO5" s="70">
        <v>10</v>
      </c>
      <c r="AP5" s="71">
        <v>24</v>
      </c>
      <c r="AQ5" s="71">
        <v>10</v>
      </c>
      <c r="AR5" s="70">
        <v>9</v>
      </c>
      <c r="AS5" s="72">
        <v>14</v>
      </c>
      <c r="AT5" s="76">
        <f>INT(SUM(F5+H5+J5+L5+N5+P5+R5+T5+V5+X5+Z5+AB5+AD5+AF5+AH5+AJ5+AL5+AN5+AP5+AR5)+SUM(G5+I5+K5+M5+O5+Q5+S5+U5+W5+Y5+AA5+AC5+AE5+AG5+AI5+AK5+AM5+AO5+AQ5+AS5)/16)</f>
        <v>457</v>
      </c>
      <c r="AU5" s="77">
        <f>MOD(SUM(F5+H5+J5+L5+N5+P5+R5+T5+V5+X5+Z5+AB5+AD5+AF5+AH5+AJ5+AL5+AN5+AP5+AR5)+SUM(G5+I5+K5+M5+O5+Q5+S5+U5+W5+Y5+AA5+AC5+AE5+AG5+AI5+AK5+AM5+AO5+AQ5+AS5)/16,1)*16</f>
        <v>13</v>
      </c>
      <c r="AV5" s="39"/>
      <c r="AW5" s="40"/>
      <c r="AX5" s="4"/>
      <c r="AY5" s="43"/>
      <c r="AZ5" s="43"/>
      <c r="BA5" s="4"/>
      <c r="BB5" s="4"/>
      <c r="BC5" s="143" t="s">
        <v>17</v>
      </c>
      <c r="BD5" s="144">
        <v>66</v>
      </c>
      <c r="BE5" s="11"/>
      <c r="BF5" s="184" t="s">
        <v>27</v>
      </c>
      <c r="BG5" s="185" t="s">
        <v>28</v>
      </c>
      <c r="BH5" s="185" t="s">
        <v>29</v>
      </c>
      <c r="BI5" s="185" t="s">
        <v>30</v>
      </c>
      <c r="BJ5" s="185" t="s">
        <v>26</v>
      </c>
      <c r="BK5" s="185" t="s">
        <v>31</v>
      </c>
      <c r="BL5" s="185" t="s">
        <v>43</v>
      </c>
      <c r="BM5" s="174" t="s">
        <v>33</v>
      </c>
      <c r="BN5" s="2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1:77" ht="15" customHeight="1" thickBot="1">
      <c r="A6" s="66"/>
      <c r="B6" s="67"/>
      <c r="C6" s="68"/>
      <c r="D6" s="75"/>
      <c r="E6" s="75"/>
      <c r="F6" s="71"/>
      <c r="G6" s="71"/>
      <c r="H6" s="71"/>
      <c r="I6" s="71"/>
      <c r="J6" s="70"/>
      <c r="K6" s="70"/>
      <c r="L6" s="70"/>
      <c r="M6" s="70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0"/>
      <c r="AI6" s="70"/>
      <c r="AJ6" s="71"/>
      <c r="AK6" s="71"/>
      <c r="AL6" s="70"/>
      <c r="AM6" s="70"/>
      <c r="AN6" s="70"/>
      <c r="AO6" s="70"/>
      <c r="AP6" s="71"/>
      <c r="AQ6" s="71"/>
      <c r="AR6" s="70"/>
      <c r="AS6" s="72"/>
      <c r="AT6" s="76"/>
      <c r="AU6" s="77"/>
      <c r="AV6" s="39"/>
      <c r="AW6" s="40"/>
      <c r="AX6" s="4"/>
      <c r="AY6" s="43"/>
      <c r="AZ6" s="43"/>
      <c r="BA6" s="4"/>
      <c r="BB6" s="4"/>
      <c r="BC6" s="145" t="s">
        <v>54</v>
      </c>
      <c r="BD6" s="144">
        <v>0</v>
      </c>
      <c r="BE6" s="11"/>
      <c r="BF6" s="186">
        <v>43016</v>
      </c>
      <c r="BG6" s="187">
        <v>43017</v>
      </c>
      <c r="BH6" s="187">
        <v>43018</v>
      </c>
      <c r="BI6" s="187">
        <v>43019</v>
      </c>
      <c r="BJ6" s="187">
        <v>43020</v>
      </c>
      <c r="BK6" s="187">
        <v>43021</v>
      </c>
      <c r="BL6" s="187">
        <v>43022</v>
      </c>
      <c r="BM6" s="188"/>
      <c r="BN6" s="2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1:77" ht="15" customHeight="1" thickBot="1">
      <c r="A7" s="66"/>
      <c r="B7" s="67"/>
      <c r="C7" s="68"/>
      <c r="D7" s="75"/>
      <c r="E7" s="75"/>
      <c r="F7" s="71">
        <v>24</v>
      </c>
      <c r="G7" s="71">
        <v>2</v>
      </c>
      <c r="H7" s="71">
        <v>13</v>
      </c>
      <c r="I7" s="71">
        <v>0</v>
      </c>
      <c r="J7" s="71">
        <v>21</v>
      </c>
      <c r="K7" s="71">
        <v>0</v>
      </c>
      <c r="L7" s="71">
        <v>19</v>
      </c>
      <c r="M7" s="71">
        <v>8</v>
      </c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9"/>
      <c r="AT7" s="76">
        <f>INT(SUM(F7+H7+J7+L7+N7+P7+R7+T7+V7+X7+Z7+AB7+AD7+AF7+AH7+AJ7+AL7+AN7+AP7+AR7)+SUM(G7+I7+K7+M7+O7+Q7+S7+U7+W7+Y7+AA7+AC7+AE7+AG7+AI7+AK7+AM7+AO7+AQ7+AS7)/16)</f>
        <v>77</v>
      </c>
      <c r="AU7" s="77">
        <f>MOD(SUM(F7+H7+J7+L7+N7+P7+R7+T7+V7+X7+Z7+AB7+AD7+AF7+AH7+AJ7+AL7+AN7+AP7+AR7)+SUM(G7+I7+K7+M7+O7+Q7+S7+U7+W7+Y7+AA7+AC7+AE7+AG7+AI7+AK7+AM7+AO7+AQ7+AS7)/16,1)*16</f>
        <v>10</v>
      </c>
      <c r="AV7" s="39"/>
      <c r="AW7" s="40"/>
      <c r="AX7" s="4"/>
      <c r="AY7" s="43"/>
      <c r="AZ7" s="43"/>
      <c r="BA7" s="4"/>
      <c r="BB7" s="4"/>
      <c r="BC7" s="141" t="s">
        <v>14</v>
      </c>
      <c r="BD7" s="146">
        <f>SUM(BD4:BD6)</f>
        <v>215</v>
      </c>
      <c r="BE7" s="11"/>
      <c r="BF7" s="181">
        <v>16</v>
      </c>
      <c r="BG7" s="182">
        <v>31</v>
      </c>
      <c r="BH7" s="182">
        <v>36</v>
      </c>
      <c r="BI7" s="182">
        <v>29</v>
      </c>
      <c r="BJ7" s="182">
        <v>52</v>
      </c>
      <c r="BK7" s="182">
        <v>39</v>
      </c>
      <c r="BL7" s="182">
        <v>12</v>
      </c>
      <c r="BM7" s="183">
        <f>SUM(BF7:BL8)</f>
        <v>215</v>
      </c>
      <c r="BN7" s="2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</row>
    <row r="8" spans="1:77" ht="15" customHeight="1" thickBot="1">
      <c r="A8" s="80"/>
      <c r="B8" s="81"/>
      <c r="C8" s="82"/>
      <c r="D8" s="83"/>
      <c r="E8" s="83"/>
      <c r="F8" s="84"/>
      <c r="G8" s="84"/>
      <c r="H8" s="84"/>
      <c r="I8" s="84"/>
      <c r="J8" s="84"/>
      <c r="K8" s="84"/>
      <c r="L8" s="84"/>
      <c r="M8" s="8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6"/>
      <c r="AT8" s="87"/>
      <c r="AU8" s="88"/>
      <c r="AV8" s="41"/>
      <c r="AW8" s="42"/>
      <c r="AX8" s="4"/>
      <c r="AY8" s="43"/>
      <c r="AZ8" s="43"/>
      <c r="BA8" s="4"/>
      <c r="BB8" s="4"/>
      <c r="BC8" s="147"/>
      <c r="BD8" s="147"/>
      <c r="BE8" s="11"/>
      <c r="BF8" s="175"/>
      <c r="BG8" s="176"/>
      <c r="BH8" s="176"/>
      <c r="BI8" s="176"/>
      <c r="BJ8" s="176"/>
      <c r="BK8" s="176"/>
      <c r="BL8" s="176"/>
      <c r="BM8" s="177"/>
      <c r="BN8" s="2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  <row r="9" spans="1:77" ht="15" customHeight="1" thickBot="1">
      <c r="A9" s="53">
        <v>2</v>
      </c>
      <c r="B9" s="89">
        <v>17</v>
      </c>
      <c r="C9" s="90" t="s">
        <v>46</v>
      </c>
      <c r="D9" s="91" t="s">
        <v>94</v>
      </c>
      <c r="E9" s="91" t="s">
        <v>168</v>
      </c>
      <c r="F9" s="92">
        <v>40</v>
      </c>
      <c r="G9" s="92">
        <v>8</v>
      </c>
      <c r="H9" s="93">
        <v>48</v>
      </c>
      <c r="I9" s="93">
        <v>8</v>
      </c>
      <c r="J9" s="92">
        <v>53</v>
      </c>
      <c r="K9" s="92">
        <v>2</v>
      </c>
      <c r="L9" s="93">
        <v>35</v>
      </c>
      <c r="M9" s="93">
        <v>0</v>
      </c>
      <c r="N9" s="93">
        <v>15</v>
      </c>
      <c r="O9" s="93">
        <v>6</v>
      </c>
      <c r="P9" s="92">
        <v>50</v>
      </c>
      <c r="Q9" s="92">
        <v>1</v>
      </c>
      <c r="R9" s="92">
        <v>32</v>
      </c>
      <c r="S9" s="92">
        <v>12</v>
      </c>
      <c r="T9" s="92">
        <v>20</v>
      </c>
      <c r="U9" s="92">
        <v>2</v>
      </c>
      <c r="V9" s="92">
        <v>37</v>
      </c>
      <c r="W9" s="92">
        <v>14</v>
      </c>
      <c r="X9" s="92">
        <v>38</v>
      </c>
      <c r="Y9" s="92">
        <v>14</v>
      </c>
      <c r="Z9" s="93">
        <v>32</v>
      </c>
      <c r="AA9" s="93">
        <v>2</v>
      </c>
      <c r="AB9" s="92">
        <v>20</v>
      </c>
      <c r="AC9" s="92">
        <v>10</v>
      </c>
      <c r="AD9" s="92">
        <v>28</v>
      </c>
      <c r="AE9" s="92">
        <v>6</v>
      </c>
      <c r="AF9" s="94"/>
      <c r="AG9" s="94"/>
      <c r="AH9" s="94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4"/>
      <c r="AT9" s="96">
        <f>INT(SUM(F9+H9+J9+L9+N9+P9+R9+T9+V9+X9+Z9+AB9+AD9+AF9+AH9+AJ9+AL9+AN9+AP9+AR9)+SUM(G9+I9+K9+M9+O9+Q9+S9+U9+W9+Y9+AA9+AC9+AE9+AG9+AI9+AK9+AM9+AO9+AQ9+AS9)/16)</f>
        <v>453</v>
      </c>
      <c r="AU9" s="92">
        <f>MOD(SUM(F9+H9+J9+L9+N9+P9+R9+T9+V9+X9+Z9+AB9+AD9+AF9+AH9+AJ9+AL9+AN9+AP9+AR9)+SUM(G9+I9+K9+M9+O9+Q9+S9+U9+W9+Y9+AA9+AC9+AE9+AG9+AI9+AK9+AM9+AO9+AQ9+AS9)/16,1)*16</f>
        <v>5</v>
      </c>
      <c r="AV9" s="4"/>
      <c r="AW9" s="4"/>
      <c r="AX9" s="4"/>
      <c r="AY9" s="44">
        <v>13</v>
      </c>
      <c r="AZ9" s="44"/>
      <c r="BA9" s="4"/>
      <c r="BB9" s="4"/>
      <c r="BC9" s="148" t="s">
        <v>62</v>
      </c>
      <c r="BD9" s="149"/>
      <c r="BE9" s="11"/>
      <c r="BF9" s="11"/>
      <c r="BG9" s="11"/>
      <c r="BH9" s="11"/>
      <c r="BI9" s="12"/>
      <c r="BJ9" s="11"/>
      <c r="BK9" s="11"/>
      <c r="BL9" s="11"/>
      <c r="BM9" s="11"/>
      <c r="BN9" s="2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</row>
    <row r="10" spans="1:77" ht="15" customHeight="1" thickBot="1">
      <c r="A10" s="53"/>
      <c r="B10" s="53"/>
      <c r="C10" s="68"/>
      <c r="D10" s="97" t="s">
        <v>151</v>
      </c>
      <c r="E10" s="97" t="s">
        <v>183</v>
      </c>
      <c r="F10" s="44"/>
      <c r="G10" s="44"/>
      <c r="H10" s="98"/>
      <c r="I10" s="98"/>
      <c r="J10" s="44"/>
      <c r="K10" s="44"/>
      <c r="L10" s="98"/>
      <c r="M10" s="98"/>
      <c r="N10" s="98"/>
      <c r="O10" s="98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98"/>
      <c r="AA10" s="98"/>
      <c r="AB10" s="44"/>
      <c r="AC10" s="44"/>
      <c r="AD10" s="44"/>
      <c r="AE10" s="44"/>
      <c r="AF10" s="99"/>
      <c r="AG10" s="99"/>
      <c r="AH10" s="99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99"/>
      <c r="AT10" s="100"/>
      <c r="AU10" s="44"/>
      <c r="AV10" s="4"/>
      <c r="AW10" s="4"/>
      <c r="AX10" s="4"/>
      <c r="AY10" s="44"/>
      <c r="AZ10" s="44"/>
      <c r="BA10" s="4"/>
      <c r="BB10" s="4"/>
      <c r="BC10" s="150" t="s">
        <v>18</v>
      </c>
      <c r="BD10" s="144">
        <v>59</v>
      </c>
      <c r="BE10" s="11"/>
      <c r="BF10" s="147"/>
      <c r="BG10" s="147"/>
      <c r="BH10" s="147"/>
      <c r="BI10" s="147"/>
      <c r="BJ10" s="147"/>
      <c r="BK10" s="11"/>
      <c r="BL10" s="11"/>
      <c r="BM10" s="11"/>
      <c r="BN10" s="2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spans="1:77" ht="15" customHeight="1" thickBot="1">
      <c r="A11" s="54">
        <v>3</v>
      </c>
      <c r="B11" s="54">
        <v>28</v>
      </c>
      <c r="C11" s="68" t="s">
        <v>47</v>
      </c>
      <c r="D11" s="97" t="s">
        <v>158</v>
      </c>
      <c r="E11" s="97" t="s">
        <v>159</v>
      </c>
      <c r="F11" s="44">
        <v>33</v>
      </c>
      <c r="G11" s="44">
        <v>14</v>
      </c>
      <c r="H11" s="44">
        <v>35</v>
      </c>
      <c r="I11" s="44">
        <v>4</v>
      </c>
      <c r="J11" s="44">
        <v>57</v>
      </c>
      <c r="K11" s="44">
        <v>0</v>
      </c>
      <c r="L11" s="98">
        <v>42</v>
      </c>
      <c r="M11" s="98">
        <v>4</v>
      </c>
      <c r="N11" s="44">
        <v>46</v>
      </c>
      <c r="O11" s="44">
        <v>12</v>
      </c>
      <c r="P11" s="44">
        <v>32</v>
      </c>
      <c r="Q11" s="44">
        <v>8</v>
      </c>
      <c r="R11" s="98">
        <v>34</v>
      </c>
      <c r="S11" s="98">
        <v>8</v>
      </c>
      <c r="T11" s="44">
        <v>28</v>
      </c>
      <c r="U11" s="44">
        <v>9</v>
      </c>
      <c r="V11" s="98">
        <v>28</v>
      </c>
      <c r="W11" s="98">
        <v>8</v>
      </c>
      <c r="X11" s="44">
        <v>55</v>
      </c>
      <c r="Y11" s="44">
        <v>2</v>
      </c>
      <c r="Z11" s="71">
        <v>35</v>
      </c>
      <c r="AA11" s="71">
        <v>2</v>
      </c>
      <c r="AB11" s="71">
        <v>23</v>
      </c>
      <c r="AC11" s="71">
        <v>6</v>
      </c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101">
        <f>INT(SUM(F11+H11+J11+L11+N11+P11+R11+T11+V11+X11+Z11+AB11+AD11+AF11+AH11+AJ11+AL11+AN11+AP11+AR11)+SUM(G11+I11+K11+M11+O11+Q11+S11+U11+W11+Y11+AA11+AC11+AE11+AG11+AI11+AK11+AM11+AO11+AQ11+AS11)/16)</f>
        <v>452</v>
      </c>
      <c r="AU11" s="102">
        <f>MOD(SUM(F11+H11+J11+L11+N11+P11+R11+T11+V11+X11+Z11+AB11+AD11+AF11+AH11+AJ11+AL11+AN11+AP11+AR11)+SUM(G11+I11+K11+M11+O11+Q11+S11+U11+W11+Y11+AA11+AC11+AE11+AG11+AI11+AK11+AM11+AO11+AQ11+AS11)/16,1)*16</f>
        <v>13</v>
      </c>
      <c r="AV11" s="4"/>
      <c r="AW11" s="4"/>
      <c r="AX11" s="4"/>
      <c r="AY11" s="44">
        <v>12</v>
      </c>
      <c r="AZ11" s="44"/>
      <c r="BA11" s="4"/>
      <c r="BB11" s="4"/>
      <c r="BC11" s="151" t="s">
        <v>19</v>
      </c>
      <c r="BD11" s="144">
        <v>59</v>
      </c>
      <c r="BE11" s="11"/>
      <c r="BF11" s="147"/>
      <c r="BG11" s="147"/>
      <c r="BH11" s="139" t="s">
        <v>64</v>
      </c>
      <c r="BI11" s="152"/>
      <c r="BJ11" s="153"/>
      <c r="BK11" s="139" t="s">
        <v>65</v>
      </c>
      <c r="BL11" s="152"/>
      <c r="BM11" s="140"/>
      <c r="BN11" s="2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spans="1:77" ht="15" customHeight="1" thickBot="1">
      <c r="A12" s="54"/>
      <c r="B12" s="54"/>
      <c r="C12" s="68"/>
      <c r="D12" s="97" t="s">
        <v>79</v>
      </c>
      <c r="E12" s="97" t="s">
        <v>160</v>
      </c>
      <c r="F12" s="44"/>
      <c r="G12" s="44"/>
      <c r="H12" s="44"/>
      <c r="I12" s="44"/>
      <c r="J12" s="44"/>
      <c r="K12" s="44"/>
      <c r="L12" s="98"/>
      <c r="M12" s="98"/>
      <c r="N12" s="44"/>
      <c r="O12" s="44"/>
      <c r="P12" s="44"/>
      <c r="Q12" s="44"/>
      <c r="R12" s="98"/>
      <c r="S12" s="98"/>
      <c r="T12" s="44"/>
      <c r="U12" s="44"/>
      <c r="V12" s="98"/>
      <c r="W12" s="98"/>
      <c r="X12" s="44"/>
      <c r="Y12" s="44"/>
      <c r="Z12" s="71"/>
      <c r="AA12" s="71"/>
      <c r="AB12" s="71"/>
      <c r="AC12" s="71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101"/>
      <c r="AU12" s="102"/>
      <c r="AV12" s="4"/>
      <c r="AW12" s="4"/>
      <c r="AX12" s="4"/>
      <c r="AY12" s="44"/>
      <c r="AZ12" s="44"/>
      <c r="BA12" s="4"/>
      <c r="BB12" s="4"/>
      <c r="BC12" s="154" t="s">
        <v>20</v>
      </c>
      <c r="BD12" s="144">
        <v>57</v>
      </c>
      <c r="BE12" s="11"/>
      <c r="BF12" s="11"/>
      <c r="BG12" s="10"/>
      <c r="BH12" s="5" t="s">
        <v>53</v>
      </c>
      <c r="BI12" s="6" t="s">
        <v>44</v>
      </c>
      <c r="BJ12" s="5" t="s">
        <v>45</v>
      </c>
      <c r="BK12" s="5" t="s">
        <v>53</v>
      </c>
      <c r="BL12" s="6" t="s">
        <v>44</v>
      </c>
      <c r="BM12" s="5" t="s">
        <v>45</v>
      </c>
      <c r="BN12" s="2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</row>
    <row r="13" spans="1:77" ht="15" customHeight="1" thickBot="1">
      <c r="A13" s="55">
        <v>4</v>
      </c>
      <c r="B13" s="44">
        <v>46</v>
      </c>
      <c r="C13" s="68" t="s">
        <v>61</v>
      </c>
      <c r="D13" s="97" t="s">
        <v>189</v>
      </c>
      <c r="E13" s="97" t="s">
        <v>190</v>
      </c>
      <c r="F13" s="70">
        <v>9</v>
      </c>
      <c r="G13" s="70">
        <v>15</v>
      </c>
      <c r="H13" s="70">
        <v>14</v>
      </c>
      <c r="I13" s="70">
        <v>12</v>
      </c>
      <c r="J13" s="70">
        <v>19</v>
      </c>
      <c r="K13" s="70">
        <v>12</v>
      </c>
      <c r="L13" s="71">
        <v>32</v>
      </c>
      <c r="M13" s="71">
        <v>6</v>
      </c>
      <c r="N13" s="70">
        <v>14</v>
      </c>
      <c r="O13" s="70">
        <v>2</v>
      </c>
      <c r="P13" s="70">
        <v>9</v>
      </c>
      <c r="Q13" s="70">
        <v>14</v>
      </c>
      <c r="R13" s="71">
        <v>16</v>
      </c>
      <c r="S13" s="71">
        <v>8</v>
      </c>
      <c r="T13" s="71">
        <v>24</v>
      </c>
      <c r="U13" s="71">
        <v>2</v>
      </c>
      <c r="V13" s="71">
        <v>9</v>
      </c>
      <c r="W13" s="71">
        <v>2</v>
      </c>
      <c r="X13" s="70">
        <v>16</v>
      </c>
      <c r="Y13" s="70">
        <v>4</v>
      </c>
      <c r="Z13" s="70">
        <v>17</v>
      </c>
      <c r="AA13" s="70">
        <v>12</v>
      </c>
      <c r="AB13" s="71">
        <v>26</v>
      </c>
      <c r="AC13" s="71">
        <v>6</v>
      </c>
      <c r="AD13" s="71">
        <v>40</v>
      </c>
      <c r="AE13" s="71">
        <v>0</v>
      </c>
      <c r="AF13" s="70">
        <v>13</v>
      </c>
      <c r="AG13" s="70">
        <v>0</v>
      </c>
      <c r="AH13" s="70">
        <v>9</v>
      </c>
      <c r="AI13" s="70">
        <v>6</v>
      </c>
      <c r="AJ13" s="71">
        <v>39</v>
      </c>
      <c r="AK13" s="71">
        <v>2</v>
      </c>
      <c r="AL13" s="71">
        <v>13</v>
      </c>
      <c r="AM13" s="71">
        <v>10</v>
      </c>
      <c r="AN13" s="71">
        <v>34</v>
      </c>
      <c r="AO13" s="71">
        <v>4</v>
      </c>
      <c r="AP13" s="78"/>
      <c r="AQ13" s="78"/>
      <c r="AR13" s="78"/>
      <c r="AS13" s="78"/>
      <c r="AT13" s="103">
        <f>INT(SUM(F13+H13+J13+L13+N13+P13+R13+T13+V13+X13+Z13+AB13+AD13+AF13+AH13+AJ13+AL13+AN13+AP13+AR13)+SUM(G13+I13+K13+M13+O13+Q13+S13+U13+W13+Y13+AA13+AC13+AE13+AG13+AI13+AK13+AM13+AO13+AQ13+AS13)/16)</f>
        <v>360</v>
      </c>
      <c r="AU13" s="104">
        <f>MOD(SUM(F13+H13+J13+L13+N13+P13+R13+T13+V13+X13+Z13+AB13+AD13+AF13+AH13+AJ13+AL13+AN13+AP13+AR13)+SUM(G13+I13+K13+M13+O13+Q13+S13+U13+W13+Y13+AA13+AC13+AE13+AG13+AI13+AK13+AM13+AO13+AQ13+AS13)/16,1)*16</f>
        <v>5</v>
      </c>
      <c r="AV13" s="4"/>
      <c r="AW13" s="4"/>
      <c r="AX13" s="4"/>
      <c r="AY13" s="44">
        <v>18</v>
      </c>
      <c r="AZ13" s="44"/>
      <c r="BA13" s="4"/>
      <c r="BB13" s="4"/>
      <c r="BC13" s="151" t="s">
        <v>21</v>
      </c>
      <c r="BD13" s="144">
        <v>27</v>
      </c>
      <c r="BE13" s="11"/>
      <c r="BF13" s="155" t="s">
        <v>49</v>
      </c>
      <c r="BG13" s="156"/>
      <c r="BH13" s="157">
        <v>19</v>
      </c>
      <c r="BI13" s="158">
        <v>541</v>
      </c>
      <c r="BJ13" s="159">
        <v>15</v>
      </c>
      <c r="BK13" s="157">
        <v>0</v>
      </c>
      <c r="BL13" s="158">
        <v>0</v>
      </c>
      <c r="BM13" s="159">
        <v>0</v>
      </c>
      <c r="BN13" s="2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</row>
    <row r="14" spans="1:77" ht="15" customHeight="1" thickBot="1">
      <c r="A14" s="55"/>
      <c r="B14" s="44"/>
      <c r="C14" s="68"/>
      <c r="D14" s="105" t="s">
        <v>173</v>
      </c>
      <c r="E14" s="105" t="s">
        <v>191</v>
      </c>
      <c r="F14" s="70"/>
      <c r="G14" s="70"/>
      <c r="H14" s="70"/>
      <c r="I14" s="70"/>
      <c r="J14" s="70"/>
      <c r="K14" s="70"/>
      <c r="L14" s="71"/>
      <c r="M14" s="71"/>
      <c r="N14" s="70"/>
      <c r="O14" s="70"/>
      <c r="P14" s="70"/>
      <c r="Q14" s="70"/>
      <c r="R14" s="71"/>
      <c r="S14" s="71"/>
      <c r="T14" s="71"/>
      <c r="U14" s="71"/>
      <c r="V14" s="71"/>
      <c r="W14" s="71"/>
      <c r="X14" s="70"/>
      <c r="Y14" s="70"/>
      <c r="Z14" s="70"/>
      <c r="AA14" s="70"/>
      <c r="AB14" s="71"/>
      <c r="AC14" s="71"/>
      <c r="AD14" s="71"/>
      <c r="AE14" s="71"/>
      <c r="AF14" s="70"/>
      <c r="AG14" s="70"/>
      <c r="AH14" s="70"/>
      <c r="AI14" s="70"/>
      <c r="AJ14" s="71"/>
      <c r="AK14" s="71"/>
      <c r="AL14" s="71"/>
      <c r="AM14" s="71"/>
      <c r="AN14" s="71"/>
      <c r="AO14" s="71"/>
      <c r="AP14" s="78"/>
      <c r="AQ14" s="78"/>
      <c r="AR14" s="78"/>
      <c r="AS14" s="78"/>
      <c r="AT14" s="103"/>
      <c r="AU14" s="104"/>
      <c r="AV14" s="4"/>
      <c r="AW14" s="4"/>
      <c r="AX14" s="4"/>
      <c r="AY14" s="44"/>
      <c r="AZ14" s="44"/>
      <c r="BA14" s="4"/>
      <c r="BB14" s="4"/>
      <c r="BC14" s="154" t="s">
        <v>22</v>
      </c>
      <c r="BD14" s="144">
        <v>12</v>
      </c>
      <c r="BE14" s="11"/>
      <c r="BF14" s="155" t="s">
        <v>46</v>
      </c>
      <c r="BG14" s="156"/>
      <c r="BH14" s="160">
        <v>44</v>
      </c>
      <c r="BI14" s="161">
        <v>1604</v>
      </c>
      <c r="BJ14" s="161">
        <v>0</v>
      </c>
      <c r="BK14" s="160">
        <v>0</v>
      </c>
      <c r="BL14" s="161">
        <v>0</v>
      </c>
      <c r="BM14" s="160">
        <v>0</v>
      </c>
      <c r="BN14" s="2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</row>
    <row r="15" spans="1:77" ht="15" customHeight="1" thickBot="1">
      <c r="A15" s="55">
        <v>5</v>
      </c>
      <c r="B15" s="44">
        <v>40</v>
      </c>
      <c r="C15" s="68" t="s">
        <v>60</v>
      </c>
      <c r="D15" s="97" t="s">
        <v>175</v>
      </c>
      <c r="E15" s="97" t="s">
        <v>176</v>
      </c>
      <c r="F15" s="71">
        <v>22</v>
      </c>
      <c r="G15" s="71">
        <v>0</v>
      </c>
      <c r="H15" s="70">
        <v>22</v>
      </c>
      <c r="I15" s="70">
        <v>4</v>
      </c>
      <c r="J15" s="70">
        <v>18</v>
      </c>
      <c r="K15" s="70">
        <v>4</v>
      </c>
      <c r="L15" s="71">
        <v>36</v>
      </c>
      <c r="M15" s="71">
        <v>10</v>
      </c>
      <c r="N15" s="71">
        <v>36</v>
      </c>
      <c r="O15" s="71">
        <v>14</v>
      </c>
      <c r="P15" s="71">
        <v>32</v>
      </c>
      <c r="Q15" s="71">
        <v>10</v>
      </c>
      <c r="R15" s="71">
        <v>41</v>
      </c>
      <c r="S15" s="71">
        <v>10</v>
      </c>
      <c r="T15" s="71">
        <v>32</v>
      </c>
      <c r="U15" s="71">
        <v>10</v>
      </c>
      <c r="V15" s="71">
        <v>26</v>
      </c>
      <c r="W15" s="71">
        <v>0</v>
      </c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106">
        <f>INT(SUM(F15+H15+J15+L15+N15+P15+R15+T15+V15+X15+Z15+AB15+AD15+AF15+AH15+AJ15+AL15+AN15+AP15+AR15)+SUM(G15+I15+K15+M15+O15+Q15+S15+U15+W15+Y15+AA15+AC15+AE15+AG15+AI15+AK15+AM15+AO15+AQ15+AS15)/16)</f>
        <v>268</v>
      </c>
      <c r="AU15" s="44">
        <f>MOD(SUM(F15+H15+J15+L15+N15+P15+R15+T15+V15+X15+Z15+AB15+AD15+AF15+AH15+AJ15+AL15+AN15+AP15+AR15)+SUM(G15+I15+K15+M15+O15+Q15+S15+U15+W15+Y15+AA15+AC15+AE15+AG15+AI15+AK15+AM15+AO15+AQ15+AS15)/16,1)*16</f>
        <v>14</v>
      </c>
      <c r="AV15" s="4"/>
      <c r="AW15" s="4"/>
      <c r="AX15" s="4"/>
      <c r="AY15" s="44">
        <v>9</v>
      </c>
      <c r="AZ15" s="44"/>
      <c r="BA15" s="4"/>
      <c r="BB15" s="4"/>
      <c r="BC15" s="151" t="s">
        <v>23</v>
      </c>
      <c r="BD15" s="144">
        <v>1</v>
      </c>
      <c r="BE15" s="11"/>
      <c r="BF15" s="155" t="s">
        <v>47</v>
      </c>
      <c r="BG15" s="156"/>
      <c r="BH15" s="157">
        <v>34</v>
      </c>
      <c r="BI15" s="158">
        <v>1240</v>
      </c>
      <c r="BJ15" s="158">
        <v>4</v>
      </c>
      <c r="BK15" s="157">
        <v>0</v>
      </c>
      <c r="BL15" s="158">
        <v>0</v>
      </c>
      <c r="BM15" s="157">
        <v>0</v>
      </c>
      <c r="BN15" s="2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</row>
    <row r="16" spans="1:77" ht="15" customHeight="1" thickBot="1">
      <c r="A16" s="55"/>
      <c r="B16" s="44"/>
      <c r="C16" s="68"/>
      <c r="D16" s="97" t="s">
        <v>177</v>
      </c>
      <c r="E16" s="97" t="s">
        <v>178</v>
      </c>
      <c r="F16" s="71"/>
      <c r="G16" s="71"/>
      <c r="H16" s="70"/>
      <c r="I16" s="70"/>
      <c r="J16" s="70"/>
      <c r="K16" s="70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106"/>
      <c r="AU16" s="44"/>
      <c r="AV16" s="4"/>
      <c r="AW16" s="4"/>
      <c r="AX16" s="4"/>
      <c r="AY16" s="44"/>
      <c r="AZ16" s="44"/>
      <c r="BA16" s="4"/>
      <c r="BB16" s="4"/>
      <c r="BC16" s="154" t="s">
        <v>24</v>
      </c>
      <c r="BD16" s="144">
        <v>0</v>
      </c>
      <c r="BE16" s="11"/>
      <c r="BF16" s="155" t="s">
        <v>50</v>
      </c>
      <c r="BG16" s="156"/>
      <c r="BH16" s="160">
        <v>23</v>
      </c>
      <c r="BI16" s="161">
        <v>745</v>
      </c>
      <c r="BJ16" s="161">
        <v>15</v>
      </c>
      <c r="BK16" s="160">
        <v>11</v>
      </c>
      <c r="BL16" s="161">
        <v>716</v>
      </c>
      <c r="BM16" s="160">
        <v>14</v>
      </c>
      <c r="BN16" s="2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5" customHeight="1" thickBot="1">
      <c r="A17" s="55">
        <v>6</v>
      </c>
      <c r="B17" s="44">
        <v>44</v>
      </c>
      <c r="C17" s="68" t="s">
        <v>61</v>
      </c>
      <c r="D17" s="97" t="s">
        <v>185</v>
      </c>
      <c r="E17" s="97" t="s">
        <v>197</v>
      </c>
      <c r="F17" s="71">
        <v>29</v>
      </c>
      <c r="G17" s="71">
        <v>8</v>
      </c>
      <c r="H17" s="70">
        <v>16</v>
      </c>
      <c r="I17" s="70">
        <v>2</v>
      </c>
      <c r="J17" s="71">
        <v>14</v>
      </c>
      <c r="K17" s="71">
        <v>4</v>
      </c>
      <c r="L17" s="70">
        <v>29</v>
      </c>
      <c r="M17" s="70">
        <v>6</v>
      </c>
      <c r="N17" s="71">
        <v>33</v>
      </c>
      <c r="O17" s="71">
        <v>0</v>
      </c>
      <c r="P17" s="71">
        <v>32</v>
      </c>
      <c r="Q17" s="71">
        <v>10</v>
      </c>
      <c r="R17" s="71">
        <v>18</v>
      </c>
      <c r="S17" s="71">
        <v>8</v>
      </c>
      <c r="T17" s="71">
        <v>34</v>
      </c>
      <c r="U17" s="71">
        <v>0</v>
      </c>
      <c r="V17" s="71">
        <v>32</v>
      </c>
      <c r="W17" s="71">
        <v>4</v>
      </c>
      <c r="X17" s="71">
        <v>23</v>
      </c>
      <c r="Y17" s="71">
        <v>0</v>
      </c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103">
        <f>INT(SUM(F17+H17+J17+L17+N17+P17+R17+T17+V17+X17+Z17+AB17+AD17+AF17+AH17+AJ17+AL17+AN17+AP17+AR17)+SUM(G17+I17+K17+M17+O17+Q17+S17+U17+W17+Y17+AA17+AC17+AE17+AG17+AI17+AK17+AM17+AO17+AQ17+AS17)/16)</f>
        <v>262</v>
      </c>
      <c r="AU17" s="104">
        <f>MOD(SUM(F17+H17+J17+L17+N17+P17+R17+T17+V17+X17+Z17+AB17+AD17+AF17+AH17+AJ17+AL17+AN17+AP17+AR17)+SUM(G17+I17+K17+M17+O17+Q17+S17+U17+W17+Y17+AA17+AC17+AE17+AG17+AI17+AK17+AM17+AO17+AQ17+AS17)/16,1)*16</f>
        <v>10</v>
      </c>
      <c r="AV17" s="4"/>
      <c r="AW17" s="4"/>
      <c r="AX17" s="4"/>
      <c r="AY17" s="44">
        <v>10</v>
      </c>
      <c r="AZ17" s="44"/>
      <c r="BA17" s="4"/>
      <c r="BB17" s="4"/>
      <c r="BC17" s="151" t="s">
        <v>25</v>
      </c>
      <c r="BD17" s="144">
        <v>0</v>
      </c>
      <c r="BE17" s="11"/>
      <c r="BF17" s="155" t="s">
        <v>51</v>
      </c>
      <c r="BG17" s="156"/>
      <c r="BH17" s="157">
        <v>95</v>
      </c>
      <c r="BI17" s="158">
        <v>2047</v>
      </c>
      <c r="BJ17" s="158">
        <v>6</v>
      </c>
      <c r="BK17" s="157">
        <v>0</v>
      </c>
      <c r="BL17" s="158">
        <v>0</v>
      </c>
      <c r="BM17" s="162">
        <v>0</v>
      </c>
      <c r="BN17" s="2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</row>
    <row r="18" spans="1:77" ht="15" customHeight="1" thickBot="1">
      <c r="A18" s="55"/>
      <c r="B18" s="44"/>
      <c r="C18" s="68"/>
      <c r="D18" s="105" t="s">
        <v>198</v>
      </c>
      <c r="E18" s="105" t="s">
        <v>199</v>
      </c>
      <c r="F18" s="71"/>
      <c r="G18" s="71"/>
      <c r="H18" s="70"/>
      <c r="I18" s="70"/>
      <c r="J18" s="71"/>
      <c r="K18" s="71"/>
      <c r="L18" s="70"/>
      <c r="M18" s="70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103"/>
      <c r="AU18" s="104"/>
      <c r="AV18" s="4"/>
      <c r="AW18" s="4"/>
      <c r="AX18" s="4"/>
      <c r="AY18" s="44"/>
      <c r="AZ18" s="44"/>
      <c r="BA18" s="4"/>
      <c r="BB18" s="4"/>
      <c r="BC18" s="163" t="s">
        <v>34</v>
      </c>
      <c r="BD18" s="164">
        <f>SUM(BD10:BD17)</f>
        <v>215</v>
      </c>
      <c r="BE18" s="11"/>
      <c r="BF18" s="165" t="s">
        <v>48</v>
      </c>
      <c r="BG18" s="166"/>
      <c r="BH18" s="167">
        <f>SUM(BH13:BH17)</f>
        <v>215</v>
      </c>
      <c r="BI18" s="168">
        <f>INT(SUM(BI13:BI17)+SUM(BJ13:BJ17)/16)</f>
        <v>6179</v>
      </c>
      <c r="BJ18" s="169">
        <f>MOD(SUM(BI13:BI17)+SUM(BJ13:BJ17)/16,1)*16</f>
        <v>8</v>
      </c>
      <c r="BK18" s="167">
        <f>SUM(BK13:BK17)</f>
        <v>11</v>
      </c>
      <c r="BL18" s="168">
        <f>INT(SUM(BL13:BL17)+SUM(BM13:BM17)/16)</f>
        <v>716</v>
      </c>
      <c r="BM18" s="169">
        <f>MOD(SUM(BL13:BL17)+SUM(BM13:BM17)/16,1)*16</f>
        <v>14</v>
      </c>
      <c r="BN18" s="2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</row>
    <row r="19" spans="1:77" ht="15" customHeight="1">
      <c r="A19" s="55">
        <v>7</v>
      </c>
      <c r="B19" s="44">
        <v>23</v>
      </c>
      <c r="C19" s="68" t="s">
        <v>47</v>
      </c>
      <c r="D19" s="97" t="s">
        <v>209</v>
      </c>
      <c r="E19" s="97" t="s">
        <v>210</v>
      </c>
      <c r="F19" s="71">
        <v>33</v>
      </c>
      <c r="G19" s="71">
        <v>4</v>
      </c>
      <c r="H19" s="70">
        <v>40</v>
      </c>
      <c r="I19" s="70">
        <v>0</v>
      </c>
      <c r="J19" s="71">
        <v>40</v>
      </c>
      <c r="K19" s="71">
        <v>0</v>
      </c>
      <c r="L19" s="71">
        <v>36</v>
      </c>
      <c r="M19" s="71">
        <v>0</v>
      </c>
      <c r="N19" s="71">
        <v>32</v>
      </c>
      <c r="O19" s="71">
        <v>6</v>
      </c>
      <c r="P19" s="71">
        <v>34</v>
      </c>
      <c r="Q19" s="71">
        <v>2</v>
      </c>
      <c r="R19" s="71">
        <v>35</v>
      </c>
      <c r="S19" s="71">
        <v>0</v>
      </c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101">
        <f>INT(SUM(F19+H19+J19+L19+N19+P19+R19+T19+V19+X19+Z19+AB19+AD19+AF19+AH19+AJ19+AL19+AN19+AP19+AR19)+SUM(G19+I19+K19+M19+O19+Q19+S19+U19+W19+Y19+AA19+AC19+AE19+AG19+AI19+AK19+AM19+AO19+AQ19+AS19)/16)</f>
        <v>250</v>
      </c>
      <c r="AU19" s="102">
        <f>MOD(SUM(F19+H19+J19+L19+N19+P19+R19+T19+V19+X19+Z19+AB19+AD19+AF19+AH19+AJ19+AL19+AN19+AP19+AR19)+SUM(G19+I19+K19+M19+O19+Q19+S19+U19+W19+Y19+AA19+AC19+AE19+AG19+AI19+AK19+AM19+AO19+AQ19+AS19)/16,1)*16</f>
        <v>12</v>
      </c>
      <c r="AV19" s="4"/>
      <c r="AW19" s="4"/>
      <c r="AX19" s="4"/>
      <c r="AY19" s="44">
        <v>7</v>
      </c>
      <c r="AZ19" s="44"/>
      <c r="BA19" s="4"/>
      <c r="BB19" s="4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2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5" customHeight="1" thickBot="1">
      <c r="A20" s="55"/>
      <c r="B20" s="44"/>
      <c r="C20" s="68"/>
      <c r="D20" s="97" t="s">
        <v>211</v>
      </c>
      <c r="E20" s="97" t="s">
        <v>212</v>
      </c>
      <c r="F20" s="71"/>
      <c r="G20" s="71"/>
      <c r="H20" s="70"/>
      <c r="I20" s="70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101"/>
      <c r="AU20" s="102"/>
      <c r="AV20" s="4"/>
      <c r="AW20" s="4"/>
      <c r="AX20" s="4"/>
      <c r="AY20" s="44"/>
      <c r="AZ20" s="44"/>
      <c r="BA20" s="4"/>
      <c r="BB20" s="4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2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</row>
    <row r="21" spans="1:77" ht="15" customHeight="1" thickBot="1">
      <c r="A21" s="55">
        <v>8</v>
      </c>
      <c r="B21" s="44">
        <v>3</v>
      </c>
      <c r="C21" s="68" t="s">
        <v>49</v>
      </c>
      <c r="D21" s="97" t="s">
        <v>217</v>
      </c>
      <c r="E21" s="97" t="s">
        <v>218</v>
      </c>
      <c r="F21" s="71">
        <v>27</v>
      </c>
      <c r="G21" s="71">
        <v>8</v>
      </c>
      <c r="H21" s="71">
        <v>16</v>
      </c>
      <c r="I21" s="71">
        <v>0</v>
      </c>
      <c r="J21" s="71">
        <v>54</v>
      </c>
      <c r="K21" s="71">
        <v>8</v>
      </c>
      <c r="L21" s="70">
        <v>30</v>
      </c>
      <c r="M21" s="70">
        <v>2</v>
      </c>
      <c r="N21" s="70">
        <v>24</v>
      </c>
      <c r="O21" s="70">
        <v>12</v>
      </c>
      <c r="P21" s="70">
        <v>22</v>
      </c>
      <c r="Q21" s="70">
        <v>12</v>
      </c>
      <c r="R21" s="71">
        <v>19</v>
      </c>
      <c r="S21" s="71">
        <v>12</v>
      </c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107">
        <f>INT(SUM(F21+H21+J21+L21+N21+P21+R21+T21+V21+X21+Z21+AB21+AD21+AF21+AH21+AJ21+AL21+AN21+AP21+AR21)+SUM(G21+I21+K21+M21+O21+Q21+S21+U21+W21+Y21+AA21+AC21+AE21+AG21+AI21+AK21+AM21+AO21+AQ21+AS21)/16)</f>
        <v>195</v>
      </c>
      <c r="AU21" s="108">
        <f>MOD(SUM(F21+H21+J21+L21+N21+P21+R21+T21+V21+X21+Z21+AB21+AD21+AF21+AH21+AJ21+AL21+AN21+AP21+AR21)+SUM(G21+I21+K21+M21+O21+Q21+S21+U21+W21+Y21+AA21+AC21+AE21+AG21+AI21+AK21+AM21+AO21+AQ21+AS21)/16,1)*16</f>
        <v>6</v>
      </c>
      <c r="AV21" s="4"/>
      <c r="AW21" s="4"/>
      <c r="AX21" s="4"/>
      <c r="AY21" s="44">
        <v>7</v>
      </c>
      <c r="AZ21" s="44"/>
      <c r="BA21" s="4"/>
      <c r="BB21" s="4"/>
      <c r="BC21" s="170" t="s">
        <v>55</v>
      </c>
      <c r="BD21" s="171"/>
      <c r="BE21" s="11"/>
      <c r="BF21" s="11"/>
      <c r="BG21" s="11"/>
      <c r="BH21" s="11"/>
      <c r="BI21" s="11"/>
      <c r="BJ21" s="11"/>
      <c r="BK21" s="11"/>
      <c r="BL21" s="11"/>
      <c r="BM21" s="11"/>
      <c r="BN21" s="2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</row>
    <row r="22" spans="1:77" ht="15" customHeight="1" thickBot="1">
      <c r="A22" s="55"/>
      <c r="B22" s="44"/>
      <c r="C22" s="68"/>
      <c r="D22" s="97" t="s">
        <v>110</v>
      </c>
      <c r="E22" s="97" t="s">
        <v>219</v>
      </c>
      <c r="F22" s="71"/>
      <c r="G22" s="71"/>
      <c r="H22" s="71"/>
      <c r="I22" s="71"/>
      <c r="J22" s="71"/>
      <c r="K22" s="71"/>
      <c r="L22" s="70"/>
      <c r="M22" s="70"/>
      <c r="N22" s="70"/>
      <c r="O22" s="70"/>
      <c r="P22" s="70"/>
      <c r="Q22" s="70"/>
      <c r="R22" s="71"/>
      <c r="S22" s="71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107"/>
      <c r="AU22" s="108"/>
      <c r="AV22" s="4"/>
      <c r="AW22" s="4"/>
      <c r="AX22" s="4"/>
      <c r="AY22" s="44"/>
      <c r="AZ22" s="44"/>
      <c r="BA22" s="4"/>
      <c r="BB22" s="4"/>
      <c r="BC22" s="141" t="s">
        <v>52</v>
      </c>
      <c r="BD22" s="167">
        <v>11</v>
      </c>
      <c r="BE22" s="11"/>
      <c r="BF22" s="11"/>
      <c r="BG22" s="11"/>
      <c r="BH22" s="11"/>
      <c r="BI22" s="11"/>
      <c r="BJ22" s="11"/>
      <c r="BK22" s="11"/>
      <c r="BL22" s="11"/>
      <c r="BM22" s="11"/>
      <c r="BN22" s="2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5" customHeight="1">
      <c r="A23" s="55">
        <v>9</v>
      </c>
      <c r="B23" s="44">
        <v>16</v>
      </c>
      <c r="C23" s="68" t="s">
        <v>46</v>
      </c>
      <c r="D23" s="97" t="s">
        <v>102</v>
      </c>
      <c r="E23" s="97" t="s">
        <v>200</v>
      </c>
      <c r="F23" s="44">
        <v>30</v>
      </c>
      <c r="G23" s="44">
        <v>8</v>
      </c>
      <c r="H23" s="44">
        <v>32</v>
      </c>
      <c r="I23" s="44">
        <v>4</v>
      </c>
      <c r="J23" s="44">
        <v>24</v>
      </c>
      <c r="K23" s="44">
        <v>13</v>
      </c>
      <c r="L23" s="44">
        <v>44</v>
      </c>
      <c r="M23" s="44">
        <v>4</v>
      </c>
      <c r="N23" s="44">
        <v>51</v>
      </c>
      <c r="O23" s="44">
        <v>6</v>
      </c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100">
        <f>INT(SUM(F23+H23+J23+L23+N23+P23+R23+T23+V23+X23+Z23+AB23+AD23+AF23+AH23+AJ23+AL23+AN23+AP23+AR23)+SUM(G23+I23+K23+M23+O23+Q23+S23+U23+W23+Y23+AA23+AC23+AE23+AG23+AI23+AK23+AM23+AO23+AQ23+AS23)/16)</f>
        <v>183</v>
      </c>
      <c r="AU23" s="109">
        <f>MOD(SUM(F23+H23+J23+L23+N23+P23+R23+T23+V23+X23+Z23+AB23+AD23+AF23+AH23+AJ23+AL23+AN23+AP23+AR23)+SUM(G23+I23+K23+M23+O23+Q23+S23+U23+W23+Y23+AA23+AC23+AE23+AG23+AI23+AK23+AM23+AO23+AQ23+AS23)/16,1)*16</f>
        <v>3</v>
      </c>
      <c r="AV23" s="4"/>
      <c r="AW23" s="4"/>
      <c r="AX23" s="4"/>
      <c r="AY23" s="44">
        <v>5</v>
      </c>
      <c r="AZ23" s="4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spans="1:77" ht="15" customHeight="1">
      <c r="A24" s="55"/>
      <c r="B24" s="44"/>
      <c r="C24" s="68"/>
      <c r="D24" s="97" t="s">
        <v>201</v>
      </c>
      <c r="E24" s="97" t="s">
        <v>202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100"/>
      <c r="AU24" s="109"/>
      <c r="AV24" s="4"/>
      <c r="AW24" s="4"/>
      <c r="AX24" s="4"/>
      <c r="AY24" s="44"/>
      <c r="AZ24" s="4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</row>
    <row r="25" spans="1:77" ht="15" customHeight="1">
      <c r="A25" s="55">
        <v>10</v>
      </c>
      <c r="B25" s="44">
        <v>8</v>
      </c>
      <c r="C25" s="68" t="s">
        <v>46</v>
      </c>
      <c r="D25" s="97" t="s">
        <v>92</v>
      </c>
      <c r="E25" s="97" t="s">
        <v>93</v>
      </c>
      <c r="F25" s="71">
        <v>19</v>
      </c>
      <c r="G25" s="71">
        <v>12</v>
      </c>
      <c r="H25" s="71">
        <v>25</v>
      </c>
      <c r="I25" s="71">
        <v>0</v>
      </c>
      <c r="J25" s="70">
        <v>39</v>
      </c>
      <c r="K25" s="70">
        <v>6</v>
      </c>
      <c r="L25" s="71">
        <v>36</v>
      </c>
      <c r="M25" s="71">
        <v>8</v>
      </c>
      <c r="N25" s="70">
        <v>30</v>
      </c>
      <c r="O25" s="70">
        <v>0</v>
      </c>
      <c r="P25" s="71">
        <v>22</v>
      </c>
      <c r="Q25" s="71">
        <v>14</v>
      </c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100">
        <f>INT(SUM(F25+H25+J25+L25+N25+P25+R25+T25+V25+X25+Z25+AB25+AD25+AF25+AH25+AJ25+AL25+AN25+AP25+AR25)+SUM(G25+I25+K25+M25+O25+Q25+S25+U25+W25+Y25+AA25+AC25+AE25+AG25+AI25+AK25+AM25+AO25+AQ25+AS25)/16)</f>
        <v>173</v>
      </c>
      <c r="AU25" s="109">
        <f>MOD(SUM(F25+H25+J25+L25+N25+P25+R25+T25+V25+X25+Z25+AB25+AD25+AF25+AH25+AJ25+AL25+AN25+AP25+AR25)+SUM(G25+I25+K25+M25+O25+Q25+S25+U25+W25+Y25+AA25+AC25+AE25+AG25+AI25+AK25+AM25+AO25+AQ25+AS25)/16,1)*16</f>
        <v>8</v>
      </c>
      <c r="AV25" s="4"/>
      <c r="AW25" s="4"/>
      <c r="AX25" s="4"/>
      <c r="AY25" s="44">
        <v>6</v>
      </c>
      <c r="AZ25" s="4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</row>
    <row r="26" spans="1:77" ht="15" customHeight="1">
      <c r="A26" s="55"/>
      <c r="B26" s="44"/>
      <c r="C26" s="68"/>
      <c r="D26" s="97" t="s">
        <v>94</v>
      </c>
      <c r="E26" s="97" t="s">
        <v>95</v>
      </c>
      <c r="F26" s="71"/>
      <c r="G26" s="71"/>
      <c r="H26" s="71"/>
      <c r="I26" s="71"/>
      <c r="J26" s="70"/>
      <c r="K26" s="70"/>
      <c r="L26" s="71"/>
      <c r="M26" s="71"/>
      <c r="N26" s="70"/>
      <c r="O26" s="70"/>
      <c r="P26" s="71"/>
      <c r="Q26" s="71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100"/>
      <c r="AU26" s="109"/>
      <c r="AV26" s="4"/>
      <c r="AW26" s="4"/>
      <c r="AX26" s="4"/>
      <c r="AY26" s="44"/>
      <c r="AZ26" s="4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</row>
    <row r="27" spans="1:77" ht="15" customHeight="1">
      <c r="A27" s="55">
        <v>11</v>
      </c>
      <c r="B27" s="44">
        <v>35</v>
      </c>
      <c r="C27" s="68" t="s">
        <v>47</v>
      </c>
      <c r="D27" s="97" t="s">
        <v>127</v>
      </c>
      <c r="E27" s="97" t="s">
        <v>128</v>
      </c>
      <c r="F27" s="98">
        <v>23</v>
      </c>
      <c r="G27" s="98">
        <v>0</v>
      </c>
      <c r="H27" s="44">
        <v>32</v>
      </c>
      <c r="I27" s="44">
        <v>0</v>
      </c>
      <c r="J27" s="98">
        <v>29</v>
      </c>
      <c r="K27" s="98">
        <v>6</v>
      </c>
      <c r="L27" s="44">
        <v>62</v>
      </c>
      <c r="M27" s="44">
        <v>2</v>
      </c>
      <c r="N27" s="44">
        <v>24</v>
      </c>
      <c r="O27" s="44">
        <v>14</v>
      </c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101">
        <f>INT(SUM(F27+H27+J27+L27+N27+P27+R27+T27+V27+X27+Z27+AB27+AD27+AF27+AH27+AJ27+AL27+AN27+AP27+AR27)+SUM(G27+I27+K27+M27+O27+Q27+S27+U27+W27+Y27+AA27+AC27+AE27+AG27+AI27+AK27+AM27+AO27+AQ27+AS27)/16)</f>
        <v>171</v>
      </c>
      <c r="AU27" s="102">
        <f>MOD(SUM(F27+H27+J27+L27+N27+P27+R27+T27+V27+X27+Z27+AB27+AD27+AF27+AH27+AJ27+AL27+AN27+AP27+AR27)+SUM(G27+I27+K27+M27+O27+Q27+S27+U27+W27+Y27+AA27+AC27+AE27+AG27+AI27+AK27+AM27+AO27+AQ27+AS27)/16,1)*16</f>
        <v>6</v>
      </c>
      <c r="AV27" s="4"/>
      <c r="AW27" s="4"/>
      <c r="AX27" s="4"/>
      <c r="AY27" s="44">
        <v>5</v>
      </c>
      <c r="AZ27" s="4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</row>
    <row r="28" spans="1:77" ht="15" customHeight="1">
      <c r="A28" s="55"/>
      <c r="B28" s="44"/>
      <c r="C28" s="68"/>
      <c r="D28" s="97" t="s">
        <v>129</v>
      </c>
      <c r="E28" s="97" t="s">
        <v>130</v>
      </c>
      <c r="F28" s="98"/>
      <c r="G28" s="98"/>
      <c r="H28" s="44"/>
      <c r="I28" s="44"/>
      <c r="J28" s="98"/>
      <c r="K28" s="98"/>
      <c r="L28" s="44"/>
      <c r="M28" s="44"/>
      <c r="N28" s="44"/>
      <c r="O28" s="44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101"/>
      <c r="AU28" s="102"/>
      <c r="AV28" s="4"/>
      <c r="AW28" s="4"/>
      <c r="AX28" s="4"/>
      <c r="AY28" s="44"/>
      <c r="AZ28" s="4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</row>
    <row r="29" spans="1:77" ht="15" customHeight="1">
      <c r="A29" s="55">
        <v>12</v>
      </c>
      <c r="B29" s="44">
        <v>41</v>
      </c>
      <c r="C29" s="68" t="s">
        <v>60</v>
      </c>
      <c r="D29" s="97" t="s">
        <v>123</v>
      </c>
      <c r="E29" s="97" t="s">
        <v>124</v>
      </c>
      <c r="F29" s="70">
        <v>31</v>
      </c>
      <c r="G29" s="70">
        <v>8</v>
      </c>
      <c r="H29" s="71">
        <v>36</v>
      </c>
      <c r="I29" s="71">
        <v>8</v>
      </c>
      <c r="J29" s="71">
        <v>20</v>
      </c>
      <c r="K29" s="71">
        <v>0</v>
      </c>
      <c r="L29" s="71">
        <v>48</v>
      </c>
      <c r="M29" s="71">
        <v>4</v>
      </c>
      <c r="N29" s="71">
        <v>22</v>
      </c>
      <c r="O29" s="71">
        <v>9</v>
      </c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106">
        <f>INT(SUM(F29+H29+J29+L29+N29+P29+R29+T29+V29+X29+Z29+AB29+AD29+AF29+AH29+AJ29+AL29+AN29+AP29+AR29)+SUM(G29+I29+K29+M29+O29+Q29+S29+U29+W29+Y29+AA29+AC29+AE29+AG29+AI29+AK29+AM29+AO29+AQ29+AS29)/16)</f>
        <v>158</v>
      </c>
      <c r="AU29" s="110">
        <f>MOD(SUM(F29+H29+J29+L29+N29+P29+R29+T29+V29+X29+Z29+AB29+AD29+AF29+AH29+AJ29+AL29+AN29+AP29+AR29)+SUM(G29+I29+K29+M29+O29+Q29+S29+U29+W29+Y29+AA29+AC29+AE29+AG29+AI29+AK29+AM29+AO29+AQ29+AS29)/16,1)*16</f>
        <v>13</v>
      </c>
      <c r="AV29" s="4"/>
      <c r="AW29" s="4"/>
      <c r="AX29" s="4"/>
      <c r="AY29" s="44">
        <v>5</v>
      </c>
      <c r="AZ29" s="4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</row>
    <row r="30" spans="1:77" ht="15" customHeight="1">
      <c r="A30" s="55"/>
      <c r="B30" s="44"/>
      <c r="C30" s="68"/>
      <c r="D30" s="97" t="s">
        <v>125</v>
      </c>
      <c r="E30" s="97" t="s">
        <v>126</v>
      </c>
      <c r="F30" s="70"/>
      <c r="G30" s="70"/>
      <c r="H30" s="71"/>
      <c r="I30" s="71"/>
      <c r="J30" s="71"/>
      <c r="K30" s="71"/>
      <c r="L30" s="71"/>
      <c r="M30" s="71"/>
      <c r="N30" s="71"/>
      <c r="O30" s="71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106"/>
      <c r="AU30" s="110"/>
      <c r="AV30" s="4"/>
      <c r="AW30" s="4"/>
      <c r="AX30" s="4"/>
      <c r="AY30" s="44"/>
      <c r="AZ30" s="4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</row>
    <row r="31" spans="1:77" ht="15" customHeight="1">
      <c r="A31" s="55">
        <v>13</v>
      </c>
      <c r="B31" s="44">
        <v>15</v>
      </c>
      <c r="C31" s="68" t="s">
        <v>46</v>
      </c>
      <c r="D31" s="97" t="s">
        <v>104</v>
      </c>
      <c r="E31" s="97" t="s">
        <v>105</v>
      </c>
      <c r="F31" s="44">
        <v>32</v>
      </c>
      <c r="G31" s="44">
        <v>4</v>
      </c>
      <c r="H31" s="44">
        <v>30</v>
      </c>
      <c r="I31" s="44">
        <v>5</v>
      </c>
      <c r="J31" s="44">
        <v>49</v>
      </c>
      <c r="K31" s="44">
        <v>8</v>
      </c>
      <c r="L31" s="44">
        <v>45</v>
      </c>
      <c r="M31" s="44">
        <v>12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99"/>
      <c r="AT31" s="100">
        <f>INT(SUM(F31+H31+J31+L31+N31+P31+R31+T31+V31+X31+Z31+AB31+AD31+AF31+AH31+AJ31+AL31+AN31+AP31+AR31)+SUM(G31+I31+K31+M31+O31+Q31+S31+U31+W31+Y31+AA31+AC31+AE31+AG31+AI31+AK31+AM31+AO31+AQ31+AS31)/16)</f>
        <v>157</v>
      </c>
      <c r="AU31" s="109">
        <f>MOD(SUM(F31+H31+J31+L31+N31+P31+R31+T31+V31+X31+Z31+AB31+AD31+AF31+AH31+AJ31+AL31+AN31+AP31+AR31)+SUM(G31+I31+K31+M31+O31+Q31+S31+U31+W31+Y31+AA31+AC31+AE31+AG31+AI31+AK31+AM31+AO31+AQ31+AS31)/16,1)*16</f>
        <v>13</v>
      </c>
      <c r="AV31" s="4"/>
      <c r="AW31" s="4"/>
      <c r="AX31" s="4"/>
      <c r="AY31" s="44">
        <v>4</v>
      </c>
      <c r="AZ31" s="4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</row>
    <row r="32" spans="1:77" ht="15" customHeight="1">
      <c r="A32" s="55"/>
      <c r="B32" s="44"/>
      <c r="C32" s="68"/>
      <c r="D32" s="97" t="s">
        <v>106</v>
      </c>
      <c r="E32" s="97" t="s">
        <v>107</v>
      </c>
      <c r="F32" s="44"/>
      <c r="G32" s="44"/>
      <c r="H32" s="44"/>
      <c r="I32" s="44"/>
      <c r="J32" s="44"/>
      <c r="K32" s="44"/>
      <c r="L32" s="44"/>
      <c r="M32" s="44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99"/>
      <c r="AT32" s="100"/>
      <c r="AU32" s="109"/>
      <c r="AV32" s="4"/>
      <c r="AW32" s="4"/>
      <c r="AX32" s="4"/>
      <c r="AY32" s="44"/>
      <c r="AZ32" s="4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</row>
    <row r="33" spans="1:77" ht="15" customHeight="1">
      <c r="A33" s="55">
        <v>14</v>
      </c>
      <c r="B33" s="44">
        <v>29</v>
      </c>
      <c r="C33" s="68" t="s">
        <v>47</v>
      </c>
      <c r="D33" s="97" t="s">
        <v>213</v>
      </c>
      <c r="E33" s="97" t="s">
        <v>214</v>
      </c>
      <c r="F33" s="44">
        <v>27</v>
      </c>
      <c r="G33" s="44">
        <v>2</v>
      </c>
      <c r="H33" s="44">
        <v>31</v>
      </c>
      <c r="I33" s="44">
        <v>14</v>
      </c>
      <c r="J33" s="44">
        <v>52</v>
      </c>
      <c r="K33" s="44">
        <v>8</v>
      </c>
      <c r="L33" s="44">
        <v>43</v>
      </c>
      <c r="M33" s="44">
        <v>10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99"/>
      <c r="AT33" s="101">
        <f>INT(SUM(F33+H33+J33+L33+N33+P33+R33+T33+V33+X33+Z33+AB33+AD33+AF33+AH33+AJ33+AL33+AN33+AP33+AR33)+SUM(G33+I33+K33+M33+O33+Q33+S33+U33+W33+Y33+AA33+AC33+AE33+AG33+AI33+AK33+AM33+AO33+AQ33+AS33)/16)</f>
        <v>155</v>
      </c>
      <c r="AU33" s="102">
        <f>MOD(SUM(F33+H33+J33+L33+N33+P33+R33+T33+V33+X33+Z33+AB33+AD33+AF33+AH33+AJ33+AL33+AN33+AP33+AR33)+SUM(G33+I33+K33+M33+O33+Q33+S33+U33+W33+Y33+AA33+AC33+AE33+AG33+AI33+AK33+AM33+AO33+AQ33+AS33)/16,1)*16</f>
        <v>2</v>
      </c>
      <c r="AV33" s="4"/>
      <c r="AW33" s="4"/>
      <c r="AX33" s="4"/>
      <c r="AY33" s="44">
        <v>4</v>
      </c>
      <c r="AZ33" s="4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</row>
    <row r="34" spans="1:77" ht="15" customHeight="1">
      <c r="A34" s="55"/>
      <c r="B34" s="44"/>
      <c r="C34" s="68"/>
      <c r="D34" s="97" t="s">
        <v>215</v>
      </c>
      <c r="E34" s="97" t="s">
        <v>216</v>
      </c>
      <c r="F34" s="44"/>
      <c r="G34" s="44"/>
      <c r="H34" s="44"/>
      <c r="I34" s="44"/>
      <c r="J34" s="44"/>
      <c r="K34" s="44"/>
      <c r="L34" s="44"/>
      <c r="M34" s="44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99"/>
      <c r="AT34" s="101"/>
      <c r="AU34" s="102"/>
      <c r="AV34" s="4"/>
      <c r="AW34" s="4"/>
      <c r="AX34" s="4"/>
      <c r="AY34" s="44"/>
      <c r="AZ34" s="4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</row>
    <row r="35" spans="1:77" ht="15" customHeight="1">
      <c r="A35" s="55">
        <v>15</v>
      </c>
      <c r="B35" s="44">
        <v>49</v>
      </c>
      <c r="C35" s="68" t="s">
        <v>61</v>
      </c>
      <c r="D35" s="97" t="s">
        <v>132</v>
      </c>
      <c r="E35" s="97" t="s">
        <v>147</v>
      </c>
      <c r="F35" s="70">
        <v>12</v>
      </c>
      <c r="G35" s="70">
        <v>8</v>
      </c>
      <c r="H35" s="71">
        <v>34</v>
      </c>
      <c r="I35" s="71">
        <v>3</v>
      </c>
      <c r="J35" s="71">
        <v>21</v>
      </c>
      <c r="K35" s="71">
        <v>14</v>
      </c>
      <c r="L35" s="71">
        <v>31</v>
      </c>
      <c r="M35" s="71">
        <v>12</v>
      </c>
      <c r="N35" s="71">
        <v>53</v>
      </c>
      <c r="O35" s="71">
        <v>8</v>
      </c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103">
        <f>INT(SUM(F35+H35+J35+L35+N35+P35+R35+T35+V35+X35+Z35+AB35+AD35+AF35+AH35+AJ35+AL35+AN35+AP35+AR35)+SUM(G35+I35+K35+M35+O35+Q35+S35+U35+W35+Y35+AA35+AC35+AE35+AG35+AI35+AK35+AM35+AO35+AQ35+AS35)/16)</f>
        <v>153</v>
      </c>
      <c r="AU35" s="104">
        <f>MOD(SUM(F35+H35+J35+L35+N35+P35+R35+T35+V35+X35+Z35+AB35+AD35+AF35+AH35+AJ35+AL35+AN35+AP35+AR35)+SUM(G35+I35+K35+M35+O35+Q35+S35+U35+W35+Y35+AA35+AC35+AE35+AG35+AI35+AK35+AM35+AO35+AQ35+AS35)/16,1)*16</f>
        <v>13</v>
      </c>
      <c r="AV35" s="4"/>
      <c r="AW35" s="4"/>
      <c r="AX35" s="4"/>
      <c r="AY35" s="44">
        <v>5</v>
      </c>
      <c r="AZ35" s="4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</row>
    <row r="36" spans="1:77" ht="15" customHeight="1">
      <c r="A36" s="55"/>
      <c r="B36" s="44"/>
      <c r="C36" s="68"/>
      <c r="D36" s="97" t="s">
        <v>148</v>
      </c>
      <c r="E36" s="97" t="s">
        <v>149</v>
      </c>
      <c r="F36" s="70"/>
      <c r="G36" s="70"/>
      <c r="H36" s="71"/>
      <c r="I36" s="71"/>
      <c r="J36" s="71"/>
      <c r="K36" s="71"/>
      <c r="L36" s="71"/>
      <c r="M36" s="71"/>
      <c r="N36" s="71"/>
      <c r="O36" s="71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103"/>
      <c r="AU36" s="104"/>
      <c r="AV36" s="4"/>
      <c r="AW36" s="4"/>
      <c r="AX36" s="4"/>
      <c r="AY36" s="44"/>
      <c r="AZ36" s="4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</row>
    <row r="37" spans="1:77" ht="15" customHeight="1">
      <c r="A37" s="55">
        <v>16</v>
      </c>
      <c r="B37" s="44">
        <v>2</v>
      </c>
      <c r="C37" s="68" t="s">
        <v>49</v>
      </c>
      <c r="D37" s="97" t="s">
        <v>85</v>
      </c>
      <c r="E37" s="97" t="s">
        <v>144</v>
      </c>
      <c r="F37" s="71">
        <v>41</v>
      </c>
      <c r="G37" s="71">
        <v>14</v>
      </c>
      <c r="H37" s="70">
        <v>32</v>
      </c>
      <c r="I37" s="70">
        <v>8</v>
      </c>
      <c r="J37" s="70">
        <v>18</v>
      </c>
      <c r="K37" s="70">
        <v>10</v>
      </c>
      <c r="L37" s="71">
        <v>28</v>
      </c>
      <c r="M37" s="71">
        <v>12</v>
      </c>
      <c r="N37" s="71">
        <v>22</v>
      </c>
      <c r="O37" s="71">
        <v>4</v>
      </c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107">
        <f>INT(SUM(F37+H37+J37+L37+N37+P37+R37+T37+V37+X37+Z37+AB37+AD37+AF37+AH37+AJ37+AL37+AN37+AP37+AR37)+SUM(G37+I37+K37+M37+O37+Q37+S37+U37+W37+Y37+AA37+AC37+AE37+AG37+AI37+AK37+AM37+AO37+AQ37+AS37)/16)</f>
        <v>144</v>
      </c>
      <c r="AU37" s="44">
        <f>MOD(SUM(F37+H37+J37+L37+N37+P37+R37+T37+V37+X37+Z37+AB37+AD37+AF37+AH37+AJ37+AL37+AN37+AP37+AR37)+SUM(G37+I37+K37+M37+O37+Q37+S37+U37+W37+Y37+AA37+AC37+AE37+AG37+AI37+AK37+AM37+AO37+AQ37+AS37)/16,1)*16</f>
        <v>0</v>
      </c>
      <c r="AV37" s="4"/>
      <c r="AW37" s="4"/>
      <c r="AX37" s="4"/>
      <c r="AY37" s="44">
        <v>5</v>
      </c>
      <c r="AZ37" s="4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</row>
    <row r="38" spans="1:77" ht="15" customHeight="1">
      <c r="A38" s="55"/>
      <c r="B38" s="44"/>
      <c r="C38" s="68"/>
      <c r="D38" s="97" t="s">
        <v>145</v>
      </c>
      <c r="E38" s="97" t="s">
        <v>146</v>
      </c>
      <c r="F38" s="71"/>
      <c r="G38" s="71"/>
      <c r="H38" s="70"/>
      <c r="I38" s="70"/>
      <c r="J38" s="70"/>
      <c r="K38" s="70"/>
      <c r="L38" s="71"/>
      <c r="M38" s="71"/>
      <c r="N38" s="71"/>
      <c r="O38" s="71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107"/>
      <c r="AU38" s="44"/>
      <c r="AV38" s="4"/>
      <c r="AW38" s="4"/>
      <c r="AX38" s="4"/>
      <c r="AY38" s="44"/>
      <c r="AZ38" s="4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</row>
    <row r="39" spans="1:77" ht="15" customHeight="1">
      <c r="A39" s="55">
        <v>17</v>
      </c>
      <c r="B39" s="44">
        <v>11</v>
      </c>
      <c r="C39" s="68" t="s">
        <v>46</v>
      </c>
      <c r="D39" s="97" t="s">
        <v>69</v>
      </c>
      <c r="E39" s="97" t="s">
        <v>70</v>
      </c>
      <c r="F39" s="70">
        <v>50</v>
      </c>
      <c r="G39" s="70">
        <v>5</v>
      </c>
      <c r="H39" s="70">
        <v>43</v>
      </c>
      <c r="I39" s="70">
        <v>0</v>
      </c>
      <c r="J39" s="71">
        <v>45</v>
      </c>
      <c r="K39" s="71">
        <v>12</v>
      </c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100">
        <f>INT(SUM(F39+H39+J39+L39+N39+P39+R39+T39+V39+X39+Z39+AB39+AD39+AF39+AH39+AJ39+AL39+AN39+AP39+AR39)+SUM(G39+I39+K39+M39+O39+Q39+S39+U39+W39+Y39+AA39+AC39+AE39+AG39+AI39+AK39+AM39+AO39+AQ39+AS39)/16)</f>
        <v>139</v>
      </c>
      <c r="AU39" s="109">
        <f>MOD(SUM(F39+H39+J39+L39+N39+P39+R39+T39+V39+X39+Z39+AB39+AD39+AF39+AH39+AJ39+AL39+AN39+AP39+AR39)+SUM(G39+I39+K39+M39+O39+Q39+S39+U39+W39+Y39+AA39+AC39+AE39+AG39+AI39+AK39+AM39+AO39+AQ39+AS39)/16,1)*16</f>
        <v>1</v>
      </c>
      <c r="AV39" s="4"/>
      <c r="AW39" s="4"/>
      <c r="AX39" s="4"/>
      <c r="AY39" s="44">
        <v>3</v>
      </c>
      <c r="AZ39" s="4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15" customHeight="1">
      <c r="A40" s="55"/>
      <c r="B40" s="44"/>
      <c r="C40" s="68"/>
      <c r="D40" s="97" t="s">
        <v>71</v>
      </c>
      <c r="E40" s="97" t="s">
        <v>72</v>
      </c>
      <c r="F40" s="70"/>
      <c r="G40" s="70"/>
      <c r="H40" s="70"/>
      <c r="I40" s="70"/>
      <c r="J40" s="71"/>
      <c r="K40" s="71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100"/>
      <c r="AU40" s="109"/>
      <c r="AV40" s="4"/>
      <c r="AW40" s="4"/>
      <c r="AX40" s="4"/>
      <c r="AY40" s="44"/>
      <c r="AZ40" s="4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</row>
    <row r="41" spans="1:77" ht="15" customHeight="1">
      <c r="A41" s="55">
        <v>18</v>
      </c>
      <c r="B41" s="44">
        <v>13</v>
      </c>
      <c r="C41" s="68" t="s">
        <v>46</v>
      </c>
      <c r="D41" s="97" t="s">
        <v>187</v>
      </c>
      <c r="E41" s="97" t="s">
        <v>220</v>
      </c>
      <c r="F41" s="70">
        <v>22</v>
      </c>
      <c r="G41" s="70">
        <v>8</v>
      </c>
      <c r="H41" s="71">
        <v>26</v>
      </c>
      <c r="I41" s="71">
        <v>0</v>
      </c>
      <c r="J41" s="71">
        <v>41</v>
      </c>
      <c r="K41" s="71">
        <v>12</v>
      </c>
      <c r="L41" s="71">
        <v>45</v>
      </c>
      <c r="M41" s="71">
        <v>0</v>
      </c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100">
        <f>INT(SUM(F41+H41+J41+L41+N41+P41+R41+T41+V41+X41+Z41+AB41+AD41+AF41+AH41+AJ41+AL41+AN41+AP41+AR41)+SUM(G41+I41+K41+M41+O41+Q41+S41+U41+W41+Y41+AA41+AC41+AE41+AG41+AI41+AK41+AM41+AO41+AQ41+AS41)/16)</f>
        <v>135</v>
      </c>
      <c r="AU41" s="109">
        <f>MOD(SUM(F41+H41+J41+L41+N41+P41+R41+T41+V41+X41+Z41+AB41+AD41+AF41+AH41+AJ41+AL41+AN41+AP41+AR41)+SUM(G41+I41+K41+M41+O41+Q41+S41+U41+W41+Y41+AA41+AC41+AE41+AG41+AI41+AK41+AM41+AO41+AQ41+AS41)/16,1)*16</f>
        <v>4</v>
      </c>
      <c r="AV41" s="4"/>
      <c r="AW41" s="4"/>
      <c r="AX41" s="4"/>
      <c r="AY41" s="44">
        <v>4</v>
      </c>
      <c r="AZ41" s="4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</row>
    <row r="42" spans="1:77" ht="15" customHeight="1">
      <c r="A42" s="55"/>
      <c r="B42" s="44"/>
      <c r="C42" s="68"/>
      <c r="D42" s="97" t="s">
        <v>221</v>
      </c>
      <c r="E42" s="97" t="s">
        <v>220</v>
      </c>
      <c r="F42" s="70"/>
      <c r="G42" s="70"/>
      <c r="H42" s="71"/>
      <c r="I42" s="71"/>
      <c r="J42" s="71"/>
      <c r="K42" s="71"/>
      <c r="L42" s="71"/>
      <c r="M42" s="71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100"/>
      <c r="AU42" s="109"/>
      <c r="AV42" s="4"/>
      <c r="AW42" s="4"/>
      <c r="AX42" s="4"/>
      <c r="AY42" s="44"/>
      <c r="AZ42" s="4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</row>
    <row r="43" spans="1:77" ht="15" customHeight="1">
      <c r="A43" s="55">
        <v>19</v>
      </c>
      <c r="B43" s="44">
        <v>50</v>
      </c>
      <c r="C43" s="68" t="s">
        <v>61</v>
      </c>
      <c r="D43" s="97" t="s">
        <v>193</v>
      </c>
      <c r="E43" s="97" t="s">
        <v>194</v>
      </c>
      <c r="F43" s="71">
        <v>15</v>
      </c>
      <c r="G43" s="71">
        <v>0</v>
      </c>
      <c r="H43" s="71">
        <v>23</v>
      </c>
      <c r="I43" s="71">
        <v>4</v>
      </c>
      <c r="J43" s="71">
        <v>22</v>
      </c>
      <c r="K43" s="71">
        <v>12</v>
      </c>
      <c r="L43" s="44">
        <v>16</v>
      </c>
      <c r="M43" s="44">
        <v>12</v>
      </c>
      <c r="N43" s="98">
        <v>15</v>
      </c>
      <c r="O43" s="98">
        <v>0</v>
      </c>
      <c r="P43" s="44">
        <v>29</v>
      </c>
      <c r="Q43" s="44">
        <v>6</v>
      </c>
      <c r="R43" s="98">
        <v>12</v>
      </c>
      <c r="S43" s="98">
        <v>8</v>
      </c>
      <c r="T43" s="99"/>
      <c r="U43" s="99"/>
      <c r="V43" s="99"/>
      <c r="W43" s="99"/>
      <c r="X43" s="99"/>
      <c r="Y43" s="99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103">
        <f>INT(SUM(F43+H43+J43+L43+N43+P43+R43+T43+V43+X43+Z43+AB43+AD43+AF43+AH43+AJ43+AL43+AN43+AP43+AR43)+SUM(G43+I43+K43+M43+O43+Q43+S43+U43+W43+Y43+AA43+AC43+AE43+AG43+AI43+AK43+AM43+AO43+AQ43+AS43)/16)</f>
        <v>134</v>
      </c>
      <c r="AU43" s="104">
        <f>MOD(SUM(F43+H43+J43+L43+N43+P43+R43+T43+V43+X43+Z43+AB43+AD43+AF43+AH43+AJ43+AL43+AN43+AP43+AR43)+SUM(G43+I43+K43+M43+O43+Q43+S43+U43+W43+Y43+AA43+AC43+AE43+AG43+AI43+AK43+AM43+AO43+AQ43+AS43)/16,1)*16</f>
        <v>10</v>
      </c>
      <c r="AV43" s="4"/>
      <c r="AW43" s="4"/>
      <c r="AX43" s="4"/>
      <c r="AY43" s="44">
        <v>7</v>
      </c>
      <c r="AZ43" s="4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</row>
    <row r="44" spans="1:77" ht="15" customHeight="1">
      <c r="A44" s="55"/>
      <c r="B44" s="44"/>
      <c r="C44" s="68"/>
      <c r="D44" s="97" t="s">
        <v>195</v>
      </c>
      <c r="E44" s="97" t="s">
        <v>196</v>
      </c>
      <c r="F44" s="71"/>
      <c r="G44" s="71"/>
      <c r="H44" s="71"/>
      <c r="I44" s="71"/>
      <c r="J44" s="71"/>
      <c r="K44" s="71"/>
      <c r="L44" s="44"/>
      <c r="M44" s="44"/>
      <c r="N44" s="98"/>
      <c r="O44" s="98"/>
      <c r="P44" s="44"/>
      <c r="Q44" s="44"/>
      <c r="R44" s="98"/>
      <c r="S44" s="98"/>
      <c r="T44" s="99"/>
      <c r="U44" s="99"/>
      <c r="V44" s="99"/>
      <c r="W44" s="99"/>
      <c r="X44" s="99"/>
      <c r="Y44" s="99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103"/>
      <c r="AU44" s="104"/>
      <c r="AV44" s="4"/>
      <c r="AW44" s="4"/>
      <c r="AX44" s="4"/>
      <c r="AY44" s="44"/>
      <c r="AZ44" s="4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</row>
    <row r="45" spans="1:77" ht="15" customHeight="1">
      <c r="A45" s="55">
        <v>20</v>
      </c>
      <c r="B45" s="44">
        <v>7</v>
      </c>
      <c r="C45" s="68" t="s">
        <v>49</v>
      </c>
      <c r="D45" s="97" t="s">
        <v>108</v>
      </c>
      <c r="E45" s="97" t="s">
        <v>118</v>
      </c>
      <c r="F45" s="71">
        <v>42</v>
      </c>
      <c r="G45" s="71">
        <v>8</v>
      </c>
      <c r="H45" s="70">
        <v>17</v>
      </c>
      <c r="I45" s="70">
        <v>9</v>
      </c>
      <c r="J45" s="71">
        <v>22</v>
      </c>
      <c r="K45" s="71">
        <v>14</v>
      </c>
      <c r="L45" s="71">
        <v>46</v>
      </c>
      <c r="M45" s="71">
        <v>2</v>
      </c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107">
        <f>INT(SUM(F45+H45+J45+L45+N45+P45+R45+T45+V45+X45+Z45+AB45+AD45+AF45+AH45+AJ45+AL45+AN45+AP45+AR45)+SUM(G45+I45+K45+M45+O45+Q45+S45+U45+W45+Y45+AA45+AC45+AE45+AG45+AI45+AK45+AM45+AO45+AQ45+AS45)/16)</f>
        <v>129</v>
      </c>
      <c r="AU45" s="108">
        <f>MOD(SUM(F45+H45+J45+L45+N45+P45+R45+T45+V45+X45+Z45+AB45+AD45+AF45+AH45+AJ45+AL45+AN45+AP45+AR45)+SUM(G45+I45+K45+M45+O45+Q45+S45+U45+W45+Y45+AA45+AC45+AE45+AG45+AI45+AK45+AM45+AO45+AQ45+AS45)/16,1)*16</f>
        <v>1</v>
      </c>
      <c r="AV45" s="4"/>
      <c r="AW45" s="4"/>
      <c r="AX45" s="4"/>
      <c r="AY45" s="44">
        <v>4</v>
      </c>
      <c r="AZ45" s="4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</row>
    <row r="46" spans="1:77" ht="15" customHeight="1">
      <c r="A46" s="55"/>
      <c r="B46" s="44"/>
      <c r="C46" s="68"/>
      <c r="D46" s="97" t="s">
        <v>119</v>
      </c>
      <c r="E46" s="97" t="s">
        <v>120</v>
      </c>
      <c r="F46" s="71"/>
      <c r="G46" s="71"/>
      <c r="H46" s="70"/>
      <c r="I46" s="70"/>
      <c r="J46" s="71"/>
      <c r="K46" s="71"/>
      <c r="L46" s="71"/>
      <c r="M46" s="71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107"/>
      <c r="AU46" s="108"/>
      <c r="AV46" s="4"/>
      <c r="AW46" s="4"/>
      <c r="AX46" s="4"/>
      <c r="AY46" s="44"/>
      <c r="AZ46" s="4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</row>
    <row r="47" spans="1:77" ht="15" customHeight="1">
      <c r="A47" s="55">
        <v>21</v>
      </c>
      <c r="B47" s="44">
        <v>21</v>
      </c>
      <c r="C47" s="68" t="s">
        <v>46</v>
      </c>
      <c r="D47" s="97" t="s">
        <v>92</v>
      </c>
      <c r="E47" s="97" t="s">
        <v>156</v>
      </c>
      <c r="F47" s="44">
        <v>25</v>
      </c>
      <c r="G47" s="44">
        <v>0</v>
      </c>
      <c r="H47" s="44">
        <v>33</v>
      </c>
      <c r="I47" s="44">
        <v>4</v>
      </c>
      <c r="J47" s="44">
        <v>26</v>
      </c>
      <c r="K47" s="44">
        <v>8</v>
      </c>
      <c r="L47" s="44">
        <v>43</v>
      </c>
      <c r="M47" s="44">
        <v>10</v>
      </c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100">
        <f>INT(SUM(F47+H47+J47+L47+N47+P47+R47+T47+V47+X47+Z47+AB47+AD47+AF47+AH47+AJ47+AL47+AN47+AP47+AR47)+SUM(G47+I47+K47+M47+O47+Q47+S47+U47+W47+Y47+AA47+AC47+AE47+AG47+AI47+AK47+AM47+AO47+AQ47+AS47)/16)</f>
        <v>128</v>
      </c>
      <c r="AU47" s="109">
        <f>MOD(SUM(F47+H47+J47+L47+N47+P47+R47+T47+V47+X47+Z47+AB47+AD47+AF47+AH47+AJ47+AL47+AN47+AP47+AR47)+SUM(G47+I47+K47+M47+O47+Q47+S47+U47+W47+Y47+AA47+AC47+AE47+AG47+AI47+AK47+AM47+AO47+AQ47+AS47)/16,1)*16</f>
        <v>6</v>
      </c>
      <c r="AV47" s="4"/>
      <c r="AW47" s="4"/>
      <c r="AX47" s="4"/>
      <c r="AY47" s="44">
        <v>4</v>
      </c>
      <c r="AZ47" s="4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</row>
    <row r="48" spans="1:77" ht="15" customHeight="1">
      <c r="A48" s="55"/>
      <c r="B48" s="44"/>
      <c r="C48" s="68"/>
      <c r="D48" s="97" t="s">
        <v>92</v>
      </c>
      <c r="E48" s="97" t="s">
        <v>157</v>
      </c>
      <c r="F48" s="44"/>
      <c r="G48" s="44"/>
      <c r="H48" s="44"/>
      <c r="I48" s="44"/>
      <c r="J48" s="44"/>
      <c r="K48" s="44"/>
      <c r="L48" s="44"/>
      <c r="M48" s="44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100"/>
      <c r="AU48" s="109"/>
      <c r="AV48" s="4"/>
      <c r="AW48" s="4"/>
      <c r="AX48" s="4"/>
      <c r="AY48" s="44"/>
      <c r="AZ48" s="4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</row>
    <row r="49" spans="1:77" ht="15" customHeight="1">
      <c r="A49" s="55">
        <v>22</v>
      </c>
      <c r="B49" s="44">
        <v>47</v>
      </c>
      <c r="C49" s="68" t="s">
        <v>61</v>
      </c>
      <c r="D49" s="97" t="s">
        <v>112</v>
      </c>
      <c r="E49" s="97" t="s">
        <v>109</v>
      </c>
      <c r="F49" s="70">
        <v>16</v>
      </c>
      <c r="G49" s="70">
        <v>14</v>
      </c>
      <c r="H49" s="70">
        <v>19</v>
      </c>
      <c r="I49" s="70">
        <v>14</v>
      </c>
      <c r="J49" s="71">
        <v>24</v>
      </c>
      <c r="K49" s="71">
        <v>10</v>
      </c>
      <c r="L49" s="71">
        <v>9</v>
      </c>
      <c r="M49" s="71">
        <v>8</v>
      </c>
      <c r="N49" s="71">
        <v>18</v>
      </c>
      <c r="O49" s="71">
        <v>0</v>
      </c>
      <c r="P49" s="70">
        <v>17</v>
      </c>
      <c r="Q49" s="70">
        <v>10</v>
      </c>
      <c r="R49" s="70">
        <v>17</v>
      </c>
      <c r="S49" s="70">
        <v>2</v>
      </c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103">
        <f>INT(SUM(F49+H49+J49+L49+N49+P49+R49+T49+V49+X49+Z49+AB49+AD49+AF49+AH49+AJ49+AL49+AN49+AP49+AR49)+SUM(G49+I49+K49+M49+O49+Q49+S49+U49+W49+Y49+AA49+AC49+AE49+AG49+AI49+AK49+AM49+AO49+AQ49+AS49)/16)</f>
        <v>123</v>
      </c>
      <c r="AU49" s="104">
        <f>MOD(SUM(F49+H49+J49+L49+N49+P49+R49+T49+V49+X49+Z49+AB49+AD49+AF49+AH49+AJ49+AL49+AN49+AP49+AR49)+SUM(G49+I49+K49+M49+O49+Q49+S49+U49+W49+Y49+AA49+AC49+AE49+AG49+AI49+AK49+AM49+AO49+AQ49+AS49)/16,1)*16</f>
        <v>10</v>
      </c>
      <c r="AV49" s="4"/>
      <c r="AW49" s="4"/>
      <c r="AX49" s="4"/>
      <c r="AY49" s="44">
        <v>7</v>
      </c>
      <c r="AZ49" s="4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</row>
    <row r="50" spans="1:77" ht="15" customHeight="1">
      <c r="A50" s="55"/>
      <c r="B50" s="44"/>
      <c r="C50" s="68"/>
      <c r="D50" s="97" t="s">
        <v>113</v>
      </c>
      <c r="E50" s="97" t="s">
        <v>109</v>
      </c>
      <c r="F50" s="70"/>
      <c r="G50" s="70"/>
      <c r="H50" s="70"/>
      <c r="I50" s="70"/>
      <c r="J50" s="71"/>
      <c r="K50" s="71"/>
      <c r="L50" s="71"/>
      <c r="M50" s="71"/>
      <c r="N50" s="71"/>
      <c r="O50" s="71"/>
      <c r="P50" s="70"/>
      <c r="Q50" s="70"/>
      <c r="R50" s="70"/>
      <c r="S50" s="70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103"/>
      <c r="AU50" s="104"/>
      <c r="AV50" s="4"/>
      <c r="AW50" s="4"/>
      <c r="AX50" s="4"/>
      <c r="AY50" s="44"/>
      <c r="AZ50" s="4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</row>
    <row r="51" spans="1:77" ht="15" customHeight="1">
      <c r="A51" s="55">
        <v>23</v>
      </c>
      <c r="B51" s="44">
        <v>19</v>
      </c>
      <c r="C51" s="68" t="s">
        <v>46</v>
      </c>
      <c r="D51" s="97" t="s">
        <v>150</v>
      </c>
      <c r="E51" s="97" t="s">
        <v>135</v>
      </c>
      <c r="F51" s="98">
        <v>46</v>
      </c>
      <c r="G51" s="98">
        <v>12</v>
      </c>
      <c r="H51" s="44">
        <v>48</v>
      </c>
      <c r="I51" s="44">
        <v>6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99"/>
      <c r="AT51" s="100">
        <f>INT(SUM(F51+H51+J51+L51+N51+P51+R51+T51+V51+X51+Z51+AB51+AD51+AF51+AH51+AJ51+AL51+AN51+AP51+AR51)+SUM(G51+I51+K51+M51+O51+Q51+S51+U51+W51+Y51+AA51+AC51+AE51+AG51+AI51+AK51+AM51+AO51+AQ51+AS51)/16)</f>
        <v>95</v>
      </c>
      <c r="AU51" s="109">
        <f>MOD(SUM(F51+H51+J51+L51+N51+P51+R51+T51+V51+X51+Z51+AB51+AD51+AF51+AH51+AJ51+AL51+AN51+AP51+AR51)+SUM(G51+I51+K51+M51+O51+Q51+S51+U51+W51+Y51+AA51+AC51+AE51+AG51+AI51+AK51+AM51+AO51+AQ51+AS51)/16,1)*16</f>
        <v>2</v>
      </c>
      <c r="AV51" s="4"/>
      <c r="AW51" s="4"/>
      <c r="AX51" s="4"/>
      <c r="AY51" s="44">
        <v>2</v>
      </c>
      <c r="AZ51" s="4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</row>
    <row r="52" spans="1:77" ht="15" customHeight="1">
      <c r="A52" s="55"/>
      <c r="B52" s="44"/>
      <c r="C52" s="68"/>
      <c r="D52" s="97" t="s">
        <v>151</v>
      </c>
      <c r="E52" s="97" t="s">
        <v>152</v>
      </c>
      <c r="F52" s="98"/>
      <c r="G52" s="98"/>
      <c r="H52" s="44"/>
      <c r="I52" s="44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99"/>
      <c r="AT52" s="100"/>
      <c r="AU52" s="109"/>
      <c r="AV52" s="4"/>
      <c r="AW52" s="4"/>
      <c r="AX52" s="4"/>
      <c r="AY52" s="44"/>
      <c r="AZ52" s="4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</row>
    <row r="53" spans="1:77" ht="15" customHeight="1">
      <c r="A53" s="55">
        <v>24</v>
      </c>
      <c r="B53" s="44">
        <v>36</v>
      </c>
      <c r="C53" s="68" t="s">
        <v>60</v>
      </c>
      <c r="D53" s="97" t="s">
        <v>164</v>
      </c>
      <c r="E53" s="97" t="s">
        <v>165</v>
      </c>
      <c r="F53" s="71">
        <v>52</v>
      </c>
      <c r="G53" s="71">
        <v>14</v>
      </c>
      <c r="H53" s="71">
        <v>32</v>
      </c>
      <c r="I53" s="71">
        <v>14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106">
        <f>INT(SUM(F53+H53+J53+L53+N53+P53+R53+T53+V53+X53+Z53+AB53+AD53+AF53+AH53+AJ53+AL53+AN53+AP53+AR53)+SUM(G53+I53+K53+M53+O53+Q53+S53+U53+W53+Y53+AA53+AC53+AE53+AG53+AI53+AK53+AM53+AO53+AQ53+AS53)/16)</f>
        <v>85</v>
      </c>
      <c r="AU53" s="44">
        <f>MOD(SUM(F53+H53+J53+L53+N53+P53+R53+T53+V53+X53+Z53+AB53+AD53+AF53+AH53+AJ53+AL53+AN53+AP53+AR53)+SUM(G53+I53+K53+M53+O53+Q53+S53+U53+W53+Y53+AA53+AC53+AE53+AG53+AI53+AK53+AM53+AO53+AQ53+AS53)/16,1)*16</f>
        <v>12</v>
      </c>
      <c r="AV53" s="4"/>
      <c r="AW53" s="4"/>
      <c r="AX53" s="4"/>
      <c r="AY53" s="44">
        <v>2</v>
      </c>
      <c r="AZ53" s="4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</row>
    <row r="54" spans="1:77" ht="15" customHeight="1">
      <c r="A54" s="55"/>
      <c r="B54" s="44"/>
      <c r="C54" s="68"/>
      <c r="D54" s="97" t="s">
        <v>166</v>
      </c>
      <c r="E54" s="97" t="s">
        <v>167</v>
      </c>
      <c r="F54" s="71"/>
      <c r="G54" s="71"/>
      <c r="H54" s="71"/>
      <c r="I54" s="71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106"/>
      <c r="AU54" s="44"/>
      <c r="AV54" s="4"/>
      <c r="AW54" s="4"/>
      <c r="AX54" s="4"/>
      <c r="AY54" s="44"/>
      <c r="AZ54" s="4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</row>
    <row r="55" spans="1:77" ht="15" customHeight="1">
      <c r="A55" s="55">
        <v>25</v>
      </c>
      <c r="B55" s="44">
        <v>27</v>
      </c>
      <c r="C55" s="68" t="s">
        <v>47</v>
      </c>
      <c r="D55" s="97" t="s">
        <v>92</v>
      </c>
      <c r="E55" s="97" t="s">
        <v>192</v>
      </c>
      <c r="F55" s="70">
        <v>40</v>
      </c>
      <c r="G55" s="70">
        <v>0</v>
      </c>
      <c r="H55" s="70">
        <v>35</v>
      </c>
      <c r="I55" s="70">
        <v>0</v>
      </c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101">
        <f>INT(SUM(F55+H55+J55+L55+N55+P55+R55+T55+V55+X55+Z55+AB55+AD55+AF55+AH55+AJ55+AL55+AN55+AP55+AR55)+SUM(G55+I55+K55+M55+O55+Q55+S55+U55+W55+Y55+AA55+AC55+AE55+AG55+AI55+AK55+AM55+AO55+AQ55+AS55)/16)</f>
        <v>75</v>
      </c>
      <c r="AU55" s="44">
        <f>MOD(SUM(F55+H55+J55+L55+N55+P55+R55+T55+V55+X55+Z55+AB55+AD55+AF55+AH55+AJ55+AL55+AN55+AP55+AR55)+SUM(G55+I55+K55+M55+O55+Q55+S55+U55+W55+Y55+AA55+AC55+AE55+AG55+AI55+AK55+AM55+AO55+AQ55+AS55)/16,1)*16</f>
        <v>0</v>
      </c>
      <c r="AV55" s="4"/>
      <c r="AW55" s="4"/>
      <c r="AX55" s="4"/>
      <c r="AY55" s="44">
        <v>2</v>
      </c>
      <c r="AZ55" s="4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</row>
    <row r="56" spans="1:77" ht="15" customHeight="1">
      <c r="A56" s="55"/>
      <c r="B56" s="44"/>
      <c r="C56" s="68"/>
      <c r="D56" s="97" t="s">
        <v>164</v>
      </c>
      <c r="E56" s="97" t="s">
        <v>192</v>
      </c>
      <c r="F56" s="70"/>
      <c r="G56" s="70"/>
      <c r="H56" s="70"/>
      <c r="I56" s="70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101"/>
      <c r="AU56" s="44"/>
      <c r="AV56" s="4"/>
      <c r="AW56" s="4"/>
      <c r="AX56" s="4"/>
      <c r="AY56" s="44"/>
      <c r="AZ56" s="4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</row>
    <row r="57" spans="1:77" ht="15" customHeight="1">
      <c r="A57" s="55">
        <v>26</v>
      </c>
      <c r="B57" s="44">
        <v>24</v>
      </c>
      <c r="C57" s="68" t="s">
        <v>47</v>
      </c>
      <c r="D57" s="97" t="s">
        <v>71</v>
      </c>
      <c r="E57" s="97" t="s">
        <v>178</v>
      </c>
      <c r="F57" s="71">
        <v>28</v>
      </c>
      <c r="G57" s="71">
        <v>14</v>
      </c>
      <c r="H57" s="71">
        <v>37</v>
      </c>
      <c r="I57" s="71">
        <v>5</v>
      </c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101">
        <f>INT(SUM(F57+H57+J57+L57+N57+P57+R57+T57+V57+X57+Z57+AB57+AD57+AF57+AH57+AJ57+AL57+AN57+AP57+AR57)+SUM(G57+I57+K57+M57+O57+Q57+S57+U57+W57+Y57+AA57+AC57+AE57+AG57+AI57+AK57+AM57+AO57+AQ57+AS57)/16)</f>
        <v>66</v>
      </c>
      <c r="AU57" s="44">
        <f>MOD(SUM(F57+H57+J57+L57+N57+P57+R57+T57+V57+X57+Z57+AB57+AD57+AF57+AH57+AJ57+AL57+AN57+AP57+AR57)+SUM(G57+I57+K57+M57+O57+Q57+S57+U57+W57+Y57+AA57+AC57+AE57+AG57+AI57+AK57+AM57+AO57+AQ57+AS57)/16,1)*16</f>
        <v>3</v>
      </c>
      <c r="AV57" s="4"/>
      <c r="AW57" s="4"/>
      <c r="AX57" s="4"/>
      <c r="AY57" s="44">
        <v>2</v>
      </c>
      <c r="AZ57" s="4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</row>
    <row r="58" spans="1:77" ht="15" customHeight="1">
      <c r="A58" s="55"/>
      <c r="B58" s="44"/>
      <c r="C58" s="68"/>
      <c r="D58" s="97" t="s">
        <v>187</v>
      </c>
      <c r="E58" s="97" t="s">
        <v>188</v>
      </c>
      <c r="F58" s="71"/>
      <c r="G58" s="71"/>
      <c r="H58" s="71"/>
      <c r="I58" s="71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101"/>
      <c r="AU58" s="44"/>
      <c r="AV58" s="4"/>
      <c r="AW58" s="4"/>
      <c r="AX58" s="4"/>
      <c r="AY58" s="44"/>
      <c r="AZ58" s="4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</row>
    <row r="59" spans="1:77" ht="15" customHeight="1">
      <c r="A59" s="55">
        <v>27</v>
      </c>
      <c r="B59" s="44">
        <v>6</v>
      </c>
      <c r="C59" s="68" t="s">
        <v>49</v>
      </c>
      <c r="D59" s="97" t="s">
        <v>77</v>
      </c>
      <c r="E59" s="97" t="s">
        <v>114</v>
      </c>
      <c r="F59" s="71">
        <v>19</v>
      </c>
      <c r="G59" s="71">
        <v>10</v>
      </c>
      <c r="H59" s="71">
        <v>43</v>
      </c>
      <c r="I59" s="71">
        <v>2</v>
      </c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107">
        <f>INT(SUM(F59+H59+J59+L59+N59+P59+R59+T59+V59+X59+Z59+AB59+AD59+AF59+AH59+AJ59+AL59+AN59+AP59+AR59)+SUM(G59+I59+K59+M59+O59+Q59+S59+U59+W59+Y59+AA59+AC59+AE59+AG59+AI59+AK59+AM59+AO59+AQ59+AS59)/16)</f>
        <v>62</v>
      </c>
      <c r="AU59" s="44">
        <f>MOD(SUM(F59+H59+J59+L59+N59+P59+R59+T59+V59+X59+Z59+AB59+AD59+AF59+AH59+AJ59+AL59+AN59+AP59+AR59)+SUM(G59+I59+K59+M59+O59+Q59+S59+U59+W59+Y59+AA59+AC59+AE59+AG59+AI59+AK59+AM59+AO59+AQ59+AS59)/16,1)*16</f>
        <v>12</v>
      </c>
      <c r="AV59" s="4"/>
      <c r="AW59" s="4"/>
      <c r="AX59" s="4"/>
      <c r="AY59" s="44">
        <v>2</v>
      </c>
      <c r="AZ59" s="4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</row>
    <row r="60" spans="1:77" ht="15" customHeight="1">
      <c r="A60" s="55"/>
      <c r="B60" s="44"/>
      <c r="C60" s="68"/>
      <c r="D60" s="97" t="s">
        <v>88</v>
      </c>
      <c r="E60" s="97" t="s">
        <v>115</v>
      </c>
      <c r="F60" s="71"/>
      <c r="G60" s="71"/>
      <c r="H60" s="71"/>
      <c r="I60" s="71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107"/>
      <c r="AU60" s="44"/>
      <c r="AV60" s="4"/>
      <c r="AW60" s="4"/>
      <c r="AX60" s="4"/>
      <c r="AY60" s="44"/>
      <c r="AZ60" s="4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</row>
    <row r="61" spans="1:77" ht="15" customHeight="1">
      <c r="A61" s="55">
        <v>28</v>
      </c>
      <c r="B61" s="44">
        <v>39</v>
      </c>
      <c r="C61" s="68" t="s">
        <v>60</v>
      </c>
      <c r="D61" s="97" t="s">
        <v>75</v>
      </c>
      <c r="E61" s="97" t="s">
        <v>172</v>
      </c>
      <c r="F61" s="71">
        <v>21</v>
      </c>
      <c r="G61" s="71">
        <v>8</v>
      </c>
      <c r="H61" s="71">
        <v>40</v>
      </c>
      <c r="I61" s="71">
        <v>2</v>
      </c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106">
        <f>INT(SUM(F61+H61+J61+L61+N61+P61+R61+T61+V61+X61+Z61+AB61+AD61+AF61+AH61+AJ61+AL61+AN61+AP61+AR61)+SUM(G61+I61+K61+M61+O61+Q61+S61+U61+W61+Y61+AA61+AC61+AE61+AG61+AI61+AK61+AM61+AO61+AQ61+AS61)/16)</f>
        <v>61</v>
      </c>
      <c r="AU61" s="44">
        <f>MOD(SUM(F61+H61+J61+L61+N61+P61+R61+T61+V61+X61+Z61+AB61+AD61+AF61+AH61+AJ61+AL61+AN61+AP61+AR61)+SUM(G61+I61+K61+M61+O61+Q61+S61+U61+W61+Y61+AA61+AC61+AE61+AG61+AI61+AK61+AM61+AO61+AQ61+AS61)/16,1)*16</f>
        <v>10</v>
      </c>
      <c r="AV61" s="4"/>
      <c r="AW61" s="4"/>
      <c r="AX61" s="4"/>
      <c r="AY61" s="44">
        <v>2</v>
      </c>
      <c r="AZ61" s="4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</row>
    <row r="62" spans="1:77" ht="15" customHeight="1">
      <c r="A62" s="55"/>
      <c r="B62" s="44"/>
      <c r="C62" s="68"/>
      <c r="D62" s="97" t="s">
        <v>173</v>
      </c>
      <c r="E62" s="97" t="s">
        <v>174</v>
      </c>
      <c r="F62" s="71"/>
      <c r="G62" s="71"/>
      <c r="H62" s="71"/>
      <c r="I62" s="71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106"/>
      <c r="AU62" s="44"/>
      <c r="AV62" s="4"/>
      <c r="AW62" s="4"/>
      <c r="AX62" s="4"/>
      <c r="AY62" s="44"/>
      <c r="AZ62" s="4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</row>
    <row r="63" spans="1:77" ht="15" customHeight="1">
      <c r="A63" s="55">
        <v>29</v>
      </c>
      <c r="B63" s="44">
        <v>43</v>
      </c>
      <c r="C63" s="68" t="s">
        <v>60</v>
      </c>
      <c r="D63" s="97" t="s">
        <v>81</v>
      </c>
      <c r="E63" s="97" t="s">
        <v>207</v>
      </c>
      <c r="F63" s="44">
        <v>29</v>
      </c>
      <c r="G63" s="44">
        <v>2</v>
      </c>
      <c r="H63" s="71">
        <v>32</v>
      </c>
      <c r="I63" s="71">
        <v>0</v>
      </c>
      <c r="J63" s="78"/>
      <c r="K63" s="78"/>
      <c r="L63" s="78"/>
      <c r="M63" s="78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106">
        <f>INT(SUM(F63+H63+J63+L63+N63+P63+R63+T63+V63+X63+Z63+AB63+AD63+AF63+AH63+AJ63+AL63+AN63+AP63+AR63)+SUM(G63+I63+K63+M63+O63+Q63+S63+U63+W63+Y63+AA63+AC63+AE63+AG63+AI63+AK63+AM63+AO63+AQ63+AS63)/16)</f>
        <v>61</v>
      </c>
      <c r="AU63" s="44">
        <f>MOD(SUM(F63+H63+J63+L63+N63+P63+R63+T63+V63+X63+Z63+AB63+AD63+AF63+AH63+AJ63+AL63+AN63+AP63+AR63)+SUM(G63+I63+K63+M63+O63+Q63+S63+U63+W63+Y63+AA63+AC63+AE63+AG63+AI63+AK63+AM63+AO63+AQ63+AS63)/16,1)*16</f>
        <v>2</v>
      </c>
      <c r="AV63" s="4"/>
      <c r="AW63" s="4"/>
      <c r="AX63" s="4"/>
      <c r="AY63" s="44">
        <v>2</v>
      </c>
      <c r="AZ63" s="4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</row>
    <row r="64" spans="1:77" ht="15" customHeight="1">
      <c r="A64" s="55"/>
      <c r="B64" s="44"/>
      <c r="C64" s="68"/>
      <c r="D64" s="97" t="s">
        <v>79</v>
      </c>
      <c r="E64" s="97" t="s">
        <v>208</v>
      </c>
      <c r="F64" s="44"/>
      <c r="G64" s="44"/>
      <c r="H64" s="71"/>
      <c r="I64" s="71"/>
      <c r="J64" s="78"/>
      <c r="K64" s="78"/>
      <c r="L64" s="78"/>
      <c r="M64" s="78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106"/>
      <c r="AU64" s="44"/>
      <c r="AV64" s="4"/>
      <c r="AW64" s="4"/>
      <c r="AX64" s="4"/>
      <c r="AY64" s="44"/>
      <c r="AZ64" s="4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</row>
    <row r="65" spans="1:77" ht="15" customHeight="1">
      <c r="A65" s="55">
        <v>30</v>
      </c>
      <c r="B65" s="44">
        <v>42</v>
      </c>
      <c r="C65" s="68" t="s">
        <v>60</v>
      </c>
      <c r="D65" s="97" t="s">
        <v>153</v>
      </c>
      <c r="E65" s="97" t="s">
        <v>154</v>
      </c>
      <c r="F65" s="71">
        <v>32</v>
      </c>
      <c r="G65" s="71">
        <v>0</v>
      </c>
      <c r="H65" s="71">
        <v>27</v>
      </c>
      <c r="I65" s="71">
        <v>12</v>
      </c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106">
        <f>INT(SUM(F65+H65+J65+L65+N65+P65+R65+T65+V65+X65+Z65+AB65+AD65+AF65+AH65+AJ65+AL65+AN65+AP65+AR65)+SUM(G65+I65+K65+M65+O65+Q65+S65+U65+W65+Y65+AA65+AC65+AE65+AG65+AI65+AK65+AM65+AO65+AQ65+AS65)/16)</f>
        <v>59</v>
      </c>
      <c r="AU65" s="44">
        <f>MOD(SUM(F65+H65+J65+L65+N65+P65+R65+T65+V65+X65+Z65+AB65+AD65+AF65+AH65+AJ65+AL65+AN65+AP65+AR65)+SUM(G65+I65+K65+M65+O65+Q65+S65+U65+W65+Y65+AA65+AC65+AE65+AG65+AI65+AK65+AM65+AO65+AQ65+AS65)/16,1)*16</f>
        <v>12</v>
      </c>
      <c r="AV65" s="4"/>
      <c r="AW65" s="4"/>
      <c r="AX65" s="4"/>
      <c r="AY65" s="44">
        <v>2</v>
      </c>
      <c r="AZ65" s="4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</row>
    <row r="66" spans="1:77" ht="15" customHeight="1">
      <c r="A66" s="55"/>
      <c r="B66" s="44"/>
      <c r="C66" s="68"/>
      <c r="D66" s="97" t="s">
        <v>113</v>
      </c>
      <c r="E66" s="97" t="s">
        <v>155</v>
      </c>
      <c r="F66" s="71"/>
      <c r="G66" s="71"/>
      <c r="H66" s="71"/>
      <c r="I66" s="71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106"/>
      <c r="AU66" s="44"/>
      <c r="AV66" s="4"/>
      <c r="AW66" s="4"/>
      <c r="AX66" s="4"/>
      <c r="AY66" s="44"/>
      <c r="AZ66" s="4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</row>
    <row r="67" spans="1:77" ht="15" customHeight="1">
      <c r="A67" s="55">
        <v>31</v>
      </c>
      <c r="B67" s="44">
        <v>10</v>
      </c>
      <c r="C67" s="68" t="s">
        <v>46</v>
      </c>
      <c r="D67" s="97" t="s">
        <v>108</v>
      </c>
      <c r="E67" s="97" t="s">
        <v>109</v>
      </c>
      <c r="F67" s="70">
        <v>58</v>
      </c>
      <c r="G67" s="70">
        <v>10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100">
        <f>INT(SUM(F67+H67+J67+L67+N67+P67+R67+T67+V67+X67+Z67+AB67+AD67+AF67+AH67+AJ67+AL67+AN67+AP67+AR67)+SUM(G67+I67+K67+M67+O67+Q67+S67+U67+W67+Y67+AA67+AC67+AE67+AG67+AI67+AK67+AM67+AO67+AQ67+AS67)/16)</f>
        <v>58</v>
      </c>
      <c r="AU67" s="44">
        <f>MOD(SUM(F67+H67+J67+L67+N67+P67+R67+T67+V67+X67+Z67+AB67+AD67+AF67+AH67+AJ67+AL67+AN67+AP67+AR67)+SUM(G67+I67+K67+M67+O67+Q67+S67+U67+W67+Y67+AA67+AC67+AE67+AG67+AI67+AK67+AM67+AO67+AQ67+AS67)/16,1)*16</f>
        <v>10</v>
      </c>
      <c r="AV67" s="4"/>
      <c r="AW67" s="4"/>
      <c r="AX67" s="4"/>
      <c r="AY67" s="44">
        <v>1</v>
      </c>
      <c r="AZ67" s="4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</row>
    <row r="68" spans="1:77" ht="15" customHeight="1">
      <c r="A68" s="55"/>
      <c r="B68" s="44"/>
      <c r="C68" s="68"/>
      <c r="D68" s="97" t="s">
        <v>110</v>
      </c>
      <c r="E68" s="97" t="s">
        <v>111</v>
      </c>
      <c r="F68" s="70"/>
      <c r="G68" s="70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100"/>
      <c r="AU68" s="44"/>
      <c r="AV68" s="4"/>
      <c r="AW68" s="4"/>
      <c r="AX68" s="4"/>
      <c r="AY68" s="44"/>
      <c r="AZ68" s="4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</row>
    <row r="69" spans="1:77" ht="15" customHeight="1">
      <c r="A69" s="55">
        <v>32</v>
      </c>
      <c r="B69" s="44">
        <v>38</v>
      </c>
      <c r="C69" s="68" t="s">
        <v>60</v>
      </c>
      <c r="D69" s="97" t="s">
        <v>100</v>
      </c>
      <c r="E69" s="97" t="s">
        <v>101</v>
      </c>
      <c r="F69" s="71">
        <v>50</v>
      </c>
      <c r="G69" s="71">
        <v>0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106">
        <f>INT(SUM(F69+H69+J69+L69+N69+P69+R69+T69+V69+X69+Z69+AB69+AD69+AF69+AH69+AJ69+AL69+AN69+AP69+AR69)+SUM(G69+I69+K69+M69+O69+Q69+S69+U69+W69+Y69+AA69+AC69+AE69+AG69+AI69+AK69+AM69+AO69+AQ69+AS69)/16)</f>
        <v>50</v>
      </c>
      <c r="AU69" s="44">
        <f>MOD(SUM(F69+H69+J69+L69+N69+P69+R69+T69+V69+X69+Z69+AB69+AD69+AF69+AH69+AJ69+AL69+AN69+AP69+AR69)+SUM(G69+I69+K69+M69+O69+Q69+S69+U69+W69+Y69+AA69+AC69+AE69+AG69+AI69+AK69+AM69+AO69+AQ69+AS69)/16,1)*16</f>
        <v>0</v>
      </c>
      <c r="AV69" s="4"/>
      <c r="AW69" s="4"/>
      <c r="AX69" s="4"/>
      <c r="AY69" s="44">
        <v>1</v>
      </c>
      <c r="AZ69" s="4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</row>
    <row r="70" spans="1:77" ht="15" customHeight="1">
      <c r="A70" s="55"/>
      <c r="B70" s="44"/>
      <c r="C70" s="68"/>
      <c r="D70" s="97" t="s">
        <v>102</v>
      </c>
      <c r="E70" s="97" t="s">
        <v>103</v>
      </c>
      <c r="F70" s="71"/>
      <c r="G70" s="71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106"/>
      <c r="AU70" s="44"/>
      <c r="AV70" s="4"/>
      <c r="AW70" s="4"/>
      <c r="AX70" s="4"/>
      <c r="AY70" s="44"/>
      <c r="AZ70" s="4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</row>
    <row r="71" spans="1:77" ht="15" customHeight="1">
      <c r="A71" s="55">
        <v>33</v>
      </c>
      <c r="B71" s="44">
        <v>48</v>
      </c>
      <c r="C71" s="68" t="s">
        <v>61</v>
      </c>
      <c r="D71" s="97" t="s">
        <v>96</v>
      </c>
      <c r="E71" s="97" t="s">
        <v>97</v>
      </c>
      <c r="F71" s="70">
        <v>7</v>
      </c>
      <c r="G71" s="70">
        <v>14</v>
      </c>
      <c r="H71" s="70">
        <v>9</v>
      </c>
      <c r="I71" s="70">
        <v>4</v>
      </c>
      <c r="J71" s="70">
        <v>17</v>
      </c>
      <c r="K71" s="70">
        <v>12</v>
      </c>
      <c r="L71" s="70">
        <v>12</v>
      </c>
      <c r="M71" s="70">
        <v>1</v>
      </c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103">
        <f>INT(SUM(F71+H71+J71+L71+N71+P71+R71+T71+V71+X71+Z71+AB71+AD71+AF71+AH71+AJ71+AL71+AN71+AP71+AR71)+SUM(G71+I71+K71+M71+O71+Q71+S71+U71+W71+Y71+AA71+AC71+AE71+AG71+AI71+AK71+AM71+AO71+AQ71+AS71)/16)</f>
        <v>46</v>
      </c>
      <c r="AU71" s="44">
        <f>MOD(SUM(F71+H71+J71+L71+N71+P71+R71+T71+V71+X71+Z71+AB71+AD71+AF71+AH71+AJ71+AL71+AN71+AP71+AR71)+SUM(G71+I71+K71+M71+O71+Q71+S71+U71+W71+Y71+AA71+AC71+AE71+AG71+AI71+AK71+AM71+AO71+AQ71+AS71)/16,1)*16</f>
        <v>15</v>
      </c>
      <c r="AV71" s="4"/>
      <c r="AW71" s="4"/>
      <c r="AX71" s="4"/>
      <c r="AY71" s="44">
        <v>4</v>
      </c>
      <c r="AZ71" s="4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</row>
    <row r="72" spans="1:77" ht="15" customHeight="1">
      <c r="A72" s="55"/>
      <c r="B72" s="44"/>
      <c r="C72" s="68"/>
      <c r="D72" s="97" t="s">
        <v>98</v>
      </c>
      <c r="E72" s="97" t="s">
        <v>99</v>
      </c>
      <c r="F72" s="70"/>
      <c r="G72" s="70"/>
      <c r="H72" s="70"/>
      <c r="I72" s="70"/>
      <c r="J72" s="70"/>
      <c r="K72" s="70"/>
      <c r="L72" s="70"/>
      <c r="M72" s="70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103"/>
      <c r="AU72" s="44"/>
      <c r="AV72" s="4"/>
      <c r="AW72" s="4"/>
      <c r="AX72" s="4"/>
      <c r="AY72" s="44"/>
      <c r="AZ72" s="4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</row>
    <row r="73" spans="1:77" ht="15" customHeight="1">
      <c r="A73" s="55">
        <v>34</v>
      </c>
      <c r="B73" s="44">
        <v>12</v>
      </c>
      <c r="C73" s="68" t="s">
        <v>46</v>
      </c>
      <c r="D73" s="97" t="s">
        <v>222</v>
      </c>
      <c r="E73" s="97" t="s">
        <v>223</v>
      </c>
      <c r="F73" s="71">
        <v>41</v>
      </c>
      <c r="G73" s="71"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100">
        <f>INT(SUM(F73+H73+J73+L73+N73+P73+R73+T73+V73+X73+Z73+AB73+AD73+AF73+AH73+AJ73+AL73+AN73+AP73+AR73)+SUM(G73+I73+K73+M73+O73+Q73+S73+U73+W73+Y73+AA73+AC73+AE73+AG73+AI73+AK73+AM73+AO73+AQ73+AS73)/16)</f>
        <v>41</v>
      </c>
      <c r="AU73" s="44">
        <f>MOD(SUM(F73+H73+J73+L73+N73+P73+R73+T73+V73+X73+Z73+AB73+AD73+AF73+AH73+AJ73+AL73+AN73+AP73+AR73)+SUM(G73+I73+K73+M73+O73+Q73+S73+U73+W73+Y73+AA73+AC73+AE73+AG73+AI73+AK73+AM73+AO73+AQ73+AS73)/16,1)*16</f>
        <v>0</v>
      </c>
      <c r="AV73" s="4"/>
      <c r="AW73" s="4"/>
      <c r="AX73" s="4"/>
      <c r="AY73" s="44">
        <v>1</v>
      </c>
      <c r="AZ73" s="4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</row>
    <row r="74" spans="1:77" ht="15" customHeight="1">
      <c r="A74" s="55"/>
      <c r="B74" s="44"/>
      <c r="C74" s="68"/>
      <c r="D74" s="97" t="s">
        <v>224</v>
      </c>
      <c r="E74" s="97" t="s">
        <v>225</v>
      </c>
      <c r="F74" s="71"/>
      <c r="G74" s="71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100"/>
      <c r="AU74" s="44"/>
      <c r="AV74" s="4"/>
      <c r="AW74" s="4"/>
      <c r="AX74" s="4"/>
      <c r="AY74" s="44"/>
      <c r="AZ74" s="4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</row>
    <row r="75" spans="1:77" ht="15" customHeight="1">
      <c r="A75" s="55">
        <v>35</v>
      </c>
      <c r="B75" s="44">
        <v>18</v>
      </c>
      <c r="C75" s="68" t="s">
        <v>46</v>
      </c>
      <c r="D75" s="97" t="s">
        <v>185</v>
      </c>
      <c r="E75" s="97" t="s">
        <v>186</v>
      </c>
      <c r="F75" s="44">
        <v>38</v>
      </c>
      <c r="G75" s="44">
        <v>12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99"/>
      <c r="AT75" s="100">
        <f>INT(SUM(F75+H75+J75+L75+N75+P75+R75+T75+V75+X75+Z75+AB75+AD75+AF75+AH75+AJ75+AL75+AN75+AP75+AR75)+SUM(G75+I75+K75+M75+O75+Q75+S75+U75+W75+Y75+AA75+AC75+AE75+AG75+AI75+AK75+AM75+AO75+AQ75+AS75)/16)</f>
        <v>38</v>
      </c>
      <c r="AU75" s="109">
        <f>MOD(SUM(F75+H75+J75+L75+N75+P75+R75+T75+V75+X75+Z75+AB75+AD75+AF75+AH75+AJ75+AL75+AN75+AP75+AR75)+SUM(G75+I75+K75+M75+O75+Q75+S75+U75+W75+Y75+AA75+AC75+AE75+AG75+AI75+AK75+AM75+AO75+AQ75+AS75)/16,1)*16</f>
        <v>12</v>
      </c>
      <c r="AV75" s="4"/>
      <c r="AW75" s="4"/>
      <c r="AX75" s="4"/>
      <c r="AY75" s="44">
        <v>1</v>
      </c>
      <c r="AZ75" s="4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</row>
    <row r="76" spans="1:77" ht="15" customHeight="1">
      <c r="A76" s="55"/>
      <c r="B76" s="44"/>
      <c r="C76" s="68"/>
      <c r="D76" s="97" t="s">
        <v>83</v>
      </c>
      <c r="E76" s="97" t="s">
        <v>120</v>
      </c>
      <c r="F76" s="44"/>
      <c r="G76" s="44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99"/>
      <c r="AT76" s="100"/>
      <c r="AU76" s="109"/>
      <c r="AV76" s="4"/>
      <c r="AW76" s="4"/>
      <c r="AX76" s="4"/>
      <c r="AY76" s="44"/>
      <c r="AZ76" s="4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</row>
    <row r="77" spans="1:77" ht="15" customHeight="1">
      <c r="A77" s="55">
        <v>36</v>
      </c>
      <c r="B77" s="44">
        <v>34</v>
      </c>
      <c r="C77" s="68" t="s">
        <v>47</v>
      </c>
      <c r="D77" s="97" t="s">
        <v>116</v>
      </c>
      <c r="E77" s="97" t="s">
        <v>117</v>
      </c>
      <c r="F77" s="44">
        <v>35</v>
      </c>
      <c r="G77" s="44">
        <v>6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101">
        <f>INT(SUM(F77+H77+J77+L77+N77+P77+R77+T77+V77+X77+Z77+AB77+AD77+AF77+AH77+AJ77+AL77+AN77+AP77+AR77)+SUM(G77+I77+K77+M77+O77+Q77+S77+U77+W77+Y77+AA77+AC77+AE77+AG77+AI77+AK77+AM77+AO77+AQ77+AS77)/16)</f>
        <v>35</v>
      </c>
      <c r="AU77" s="102">
        <f>MOD(SUM(F77+H77+J77+L77+N77+P77+R77+T77+V77+X77+Z77+AB77+AD77+AF77+AH77+AJ77+AL77+AN77+AP77+AR77)+SUM(G77+I77+K77+M77+O77+Q77+S77+U77+W77+Y77+AA77+AC77+AE77+AG77+AI77+AK77+AM77+AO77+AQ77+AS77)/16,1)*16</f>
        <v>6</v>
      </c>
      <c r="AV77" s="4"/>
      <c r="AW77" s="4"/>
      <c r="AX77" s="4"/>
      <c r="AY77" s="44">
        <v>1</v>
      </c>
      <c r="AZ77" s="4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</row>
    <row r="78" spans="1:77" ht="15" customHeight="1">
      <c r="A78" s="55"/>
      <c r="B78" s="44"/>
      <c r="C78" s="68"/>
      <c r="D78" s="97" t="s">
        <v>92</v>
      </c>
      <c r="E78" s="97" t="s">
        <v>117</v>
      </c>
      <c r="F78" s="44"/>
      <c r="G78" s="44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101"/>
      <c r="AU78" s="102"/>
      <c r="AV78" s="4"/>
      <c r="AW78" s="4"/>
      <c r="AX78" s="4"/>
      <c r="AY78" s="44"/>
      <c r="AZ78" s="4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</row>
    <row r="79" spans="1:77" ht="15" customHeight="1">
      <c r="A79" s="55">
        <v>37</v>
      </c>
      <c r="B79" s="44">
        <v>30</v>
      </c>
      <c r="C79" s="68" t="s">
        <v>47</v>
      </c>
      <c r="D79" s="97" t="s">
        <v>140</v>
      </c>
      <c r="E79" s="97" t="s">
        <v>141</v>
      </c>
      <c r="F79" s="98">
        <v>33</v>
      </c>
      <c r="G79" s="98">
        <v>10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99"/>
      <c r="AT79" s="101">
        <f>INT(SUM(F79+H79+J79+L79+N79+P79+R79+T79+V79+X79+Z79+AB79+AD79+AF79+AH79+AJ79+AL79+AN79+AP79+AR79)+SUM(G79+I79+K79+M79+O79+Q79+S79+U79+W79+Y79+AA79+AC79+AE79+AG79+AI79+AK79+AM79+AO79+AQ79+AS79)/16)</f>
        <v>33</v>
      </c>
      <c r="AU79" s="102">
        <f>MOD(SUM(F79+H79+J79+L79+N79+P79+R79+T79+V79+X79+Z79+AB79+AD79+AF79+AH79+AJ79+AL79+AN79+AP79+AR79)+SUM(G79+I79+K79+M79+O79+Q79+S79+U79+W79+Y79+AA79+AC79+AE79+AG79+AI79+AK79+AM79+AO79+AQ79+AS79)/16,1)*16</f>
        <v>10</v>
      </c>
      <c r="AV79" s="4"/>
      <c r="AW79" s="4"/>
      <c r="AX79" s="4"/>
      <c r="AY79" s="44">
        <v>1</v>
      </c>
      <c r="AZ79" s="4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</row>
    <row r="80" spans="1:77" ht="15" customHeight="1">
      <c r="A80" s="55"/>
      <c r="B80" s="44"/>
      <c r="C80" s="68"/>
      <c r="D80" s="97" t="s">
        <v>142</v>
      </c>
      <c r="E80" s="97" t="s">
        <v>143</v>
      </c>
      <c r="F80" s="98"/>
      <c r="G80" s="98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99"/>
      <c r="AT80" s="101"/>
      <c r="AU80" s="102"/>
      <c r="AV80" s="4"/>
      <c r="AW80" s="4"/>
      <c r="AX80" s="4"/>
      <c r="AY80" s="44"/>
      <c r="AZ80" s="4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</row>
    <row r="81" spans="1:77" ht="15" customHeight="1">
      <c r="A81" s="55">
        <v>38</v>
      </c>
      <c r="B81" s="44">
        <v>1</v>
      </c>
      <c r="C81" s="68" t="s">
        <v>49</v>
      </c>
      <c r="D81" s="97" t="s">
        <v>73</v>
      </c>
      <c r="E81" s="97" t="s">
        <v>74</v>
      </c>
      <c r="F81" s="70">
        <v>10</v>
      </c>
      <c r="G81" s="70">
        <v>12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107">
        <f>INT(SUM(F81+H81+J81+L81+N81+P81+R81+T81+V81+X81+Z81+AB81+AD81+AF81+AH81+AJ81+AL81+AN81+AP81+AR81)+SUM(G81+I81+K81+M81+O81+Q81+S81+U81+W81+Y81+AA81+AC81+AE81+AG81+AI81+AK81+AM81+AO81+AQ81+AS81)/16)</f>
        <v>10</v>
      </c>
      <c r="AU81" s="108">
        <f>MOD(SUM(F81+H81+J81+L81+N81+P81+R81+T81+V81+X81+Z81+AB81+AD81+AF81+AH81+AJ81+AL81+AN81+AP81+AR81)+SUM(G81+I81+K81+M81+O81+Q81+S81+U81+W81+Y81+AA81+AC81+AE81+AG81+AI81+AK81+AM81+AO81+AQ81+AS81)/16,1)*16</f>
        <v>12</v>
      </c>
      <c r="AV81" s="4"/>
      <c r="AW81" s="4"/>
      <c r="AX81" s="4"/>
      <c r="AY81" s="44">
        <v>1</v>
      </c>
      <c r="AZ81" s="4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</row>
    <row r="82" spans="1:77" ht="15" customHeight="1" thickBot="1">
      <c r="A82" s="56"/>
      <c r="B82" s="111"/>
      <c r="C82" s="112"/>
      <c r="D82" s="113" t="s">
        <v>75</v>
      </c>
      <c r="E82" s="113" t="s">
        <v>76</v>
      </c>
      <c r="F82" s="114"/>
      <c r="G82" s="114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6"/>
      <c r="AU82" s="117"/>
      <c r="AV82" s="4"/>
      <c r="AW82" s="4"/>
      <c r="AX82" s="4"/>
      <c r="AY82" s="44"/>
      <c r="AZ82" s="4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</row>
    <row r="83" spans="1:77" ht="15" customHeight="1">
      <c r="A83" s="118">
        <v>39</v>
      </c>
      <c r="B83" s="119">
        <v>22</v>
      </c>
      <c r="C83" s="120" t="s">
        <v>47</v>
      </c>
      <c r="D83" s="121" t="s">
        <v>77</v>
      </c>
      <c r="E83" s="121" t="s">
        <v>78</v>
      </c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>
        <f>INT(SUM(F83+H83+J83+L83+N83+P83+R83+T83+V83+X83+Z83+AB83+AD83+AF83+AH83+AJ83+AL83+AN83+AP83+AR83)+SUM(G83+I83+K83+M83+O83+Q83+S83+U83+W83+Y83+AA83+AC83+AE83+AG83+AI83+AK83+AM83+AO83+AQ83+AS83)/16)</f>
        <v>0</v>
      </c>
      <c r="AU83" s="123">
        <f>MOD(SUM(F83+H83+J83+L83+N83+P83+R83+T83+V83+X83+Z83+AB83+AD83+AF83+AH83+AJ83+AL83+AN83+AP83+AR83)+SUM(G83+I83+K83+M83+O83+Q83+S83+U83+W83+Y83+AA83+AC83+AE83+AG83+AI83+AK83+AM83+AO83+AQ83+AS83)/16,1)*16</f>
        <v>0</v>
      </c>
      <c r="AV83" s="4"/>
      <c r="AW83" s="4"/>
      <c r="AX83" s="4"/>
      <c r="AY83" s="44">
        <v>0</v>
      </c>
      <c r="AZ83" s="4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</row>
    <row r="84" spans="1:77" ht="15" customHeight="1">
      <c r="A84" s="124"/>
      <c r="B84" s="125"/>
      <c r="C84" s="126"/>
      <c r="D84" s="127" t="s">
        <v>79</v>
      </c>
      <c r="E84" s="127" t="s">
        <v>80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9"/>
      <c r="AV84" s="4"/>
      <c r="AW84" s="4"/>
      <c r="AX84" s="4"/>
      <c r="AY84" s="44"/>
      <c r="AZ84" s="4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</row>
    <row r="85" spans="1:77" ht="15" customHeight="1">
      <c r="A85" s="124">
        <v>40</v>
      </c>
      <c r="B85" s="125">
        <v>31</v>
      </c>
      <c r="C85" s="126" t="s">
        <v>47</v>
      </c>
      <c r="D85" s="127" t="s">
        <v>85</v>
      </c>
      <c r="E85" s="127" t="s">
        <v>86</v>
      </c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5"/>
      <c r="AT85" s="128">
        <f>INT(SUM(F85+H85+J85+L85+N85+P85+R85+T85+V85+X85+Z85+AB85+AD85+AF85+AH85+AJ85+AL85+AN85+AP85+AR85)+SUM(G85+I85+K85+M85+O85+Q85+S85+U85+W85+Y85+AA85+AC85+AE85+AG85+AI85+AK85+AM85+AO85+AQ85+AS85)/16)</f>
        <v>0</v>
      </c>
      <c r="AU85" s="129">
        <f>MOD(SUM(F85+H85+J85+L85+N85+P85+R85+T85+V85+X85+Z85+AB85+AD85+AF85+AH85+AJ85+AL85+AN85+AP85+AR85)+SUM(G85+I85+K85+M85+O85+Q85+S85+U85+W85+Y85+AA85+AC85+AE85+AG85+AI85+AK85+AM85+AO85+AQ85+AS85)/16,1)*16</f>
        <v>0</v>
      </c>
      <c r="AV85" s="4"/>
      <c r="AW85" s="4"/>
      <c r="AX85" s="4"/>
      <c r="AY85" s="44">
        <v>0</v>
      </c>
      <c r="AZ85" s="4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</row>
    <row r="86" spans="1:77" ht="15" customHeight="1">
      <c r="A86" s="124"/>
      <c r="B86" s="125"/>
      <c r="C86" s="126"/>
      <c r="D86" s="127" t="s">
        <v>87</v>
      </c>
      <c r="E86" s="127" t="s">
        <v>86</v>
      </c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5"/>
      <c r="AT86" s="128"/>
      <c r="AU86" s="129"/>
      <c r="AV86" s="4"/>
      <c r="AW86" s="4"/>
      <c r="AX86" s="4"/>
      <c r="AY86" s="44"/>
      <c r="AZ86" s="4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</row>
    <row r="87" spans="1:77" ht="15" customHeight="1">
      <c r="A87" s="124">
        <v>41</v>
      </c>
      <c r="B87" s="125">
        <v>32</v>
      </c>
      <c r="C87" s="126" t="s">
        <v>47</v>
      </c>
      <c r="D87" s="127" t="s">
        <v>151</v>
      </c>
      <c r="E87" s="127" t="s">
        <v>169</v>
      </c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5"/>
      <c r="AT87" s="128">
        <f>INT(SUM(F87+H87+J87+L87+N87+P87+R87+T87+V87+X87+Z87+AB87+AD87+AF87+AH87+AJ87+AL87+AN87+AP87+AR87)+SUM(G87+I87+K87+M87+O87+Q87+S87+U87+W87+Y87+AA87+AC87+AE87+AG87+AI87+AK87+AM87+AO87+AQ87+AS87)/16)</f>
        <v>0</v>
      </c>
      <c r="AU87" s="129">
        <f>MOD(SUM(F87+H87+J87+L87+N87+P87+R87+T87+V87+X87+Z87+AB87+AD87+AF87+AH87+AJ87+AL87+AN87+AP87+AR87)+SUM(G87+I87+K87+M87+O87+Q87+S87+U87+W87+Y87+AA87+AC87+AE87+AG87+AI87+AK87+AM87+AO87+AQ87+AS87)/16,1)*16</f>
        <v>0</v>
      </c>
      <c r="AV87" s="4"/>
      <c r="AW87" s="4"/>
      <c r="AX87" s="4"/>
      <c r="AY87" s="44">
        <v>0</v>
      </c>
      <c r="AZ87" s="4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</row>
    <row r="88" spans="1:77" ht="15" customHeight="1">
      <c r="A88" s="124"/>
      <c r="B88" s="125"/>
      <c r="C88" s="126"/>
      <c r="D88" s="127" t="s">
        <v>170</v>
      </c>
      <c r="E88" s="127" t="s">
        <v>171</v>
      </c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5"/>
      <c r="AT88" s="128"/>
      <c r="AU88" s="129"/>
      <c r="AV88" s="4"/>
      <c r="AW88" s="4"/>
      <c r="AX88" s="4"/>
      <c r="AY88" s="44"/>
      <c r="AZ88" s="4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</row>
    <row r="89" spans="1:77" ht="15" customHeight="1">
      <c r="A89" s="124">
        <v>42</v>
      </c>
      <c r="B89" s="125">
        <v>33</v>
      </c>
      <c r="C89" s="126" t="s">
        <v>47</v>
      </c>
      <c r="D89" s="127" t="s">
        <v>81</v>
      </c>
      <c r="E89" s="127" t="s">
        <v>82</v>
      </c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5"/>
      <c r="AT89" s="128">
        <f>INT(SUM(F89+H89+J89+L89+N89+P89+R89+T89+V89+X89+Z89+AB89+AD89+AF89+AH89+AJ89+AL89+AN89+AP89+AR89)+SUM(G89+I89+K89+M89+O89+Q89+S89+U89+W89+Y89+AA89+AC89+AE89+AG89+AI89+AK89+AM89+AO89+AQ89+AS89)/16)</f>
        <v>0</v>
      </c>
      <c r="AU89" s="129">
        <f>MOD(SUM(F89+H89+J89+L89+N89+P89+R89+T89+V89+X89+Z89+AB89+AD89+AF89+AH89+AJ89+AL89+AN89+AP89+AR89)+SUM(G89+I89+K89+M89+O89+Q89+S89+U89+W89+Y89+AA89+AC89+AE89+AG89+AI89+AK89+AM89+AO89+AQ89+AS89)/16,1)*16</f>
        <v>0</v>
      </c>
      <c r="AV89" s="4"/>
      <c r="AW89" s="4"/>
      <c r="AX89" s="4"/>
      <c r="AY89" s="44">
        <v>0</v>
      </c>
      <c r="AZ89" s="4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</row>
    <row r="90" spans="1:77" ht="15" customHeight="1">
      <c r="A90" s="124"/>
      <c r="B90" s="125"/>
      <c r="C90" s="126"/>
      <c r="D90" s="127" t="s">
        <v>83</v>
      </c>
      <c r="E90" s="127" t="s">
        <v>84</v>
      </c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5"/>
      <c r="AT90" s="128"/>
      <c r="AU90" s="129"/>
      <c r="AV90" s="4"/>
      <c r="AW90" s="4"/>
      <c r="AX90" s="4"/>
      <c r="AY90" s="44"/>
      <c r="AZ90" s="4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</row>
    <row r="91" spans="1:77" ht="15" customHeight="1">
      <c r="A91" s="124">
        <v>43</v>
      </c>
      <c r="B91" s="125">
        <v>4</v>
      </c>
      <c r="C91" s="126" t="s">
        <v>49</v>
      </c>
      <c r="D91" s="127" t="s">
        <v>77</v>
      </c>
      <c r="E91" s="127" t="s">
        <v>131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>
        <f>INT(SUM(F91+H91+J91+L91+N91+P91+R91+T91+V91+X91+Z91+AB91+AD91+AF91+AH91+AJ91+AL91+AN91+AP91+AR91)+SUM(G91+I91+K91+M91+O91+Q91+S91+U91+W91+Y91+AA91+AC91+AE91+AG91+AI91+AK91+AM91+AO91+AQ91+AS91)/16)</f>
        <v>0</v>
      </c>
      <c r="AU91" s="129">
        <f>MOD(SUM(F91+H91+J91+L91+N91+P91+R91+T91+V91+X91+Z91+AB91+AD91+AF91+AH91+AJ91+AL91+AN91+AP91+AR91)+SUM(G91+I91+K91+M91+O91+Q91+S91+U91+W91+Y91+AA91+AC91+AE91+AG91+AI91+AK91+AM91+AO91+AQ91+AS91)/16,1)*16</f>
        <v>0</v>
      </c>
      <c r="AV91" s="4"/>
      <c r="AW91" s="4"/>
      <c r="AX91" s="4"/>
      <c r="AY91" s="44">
        <v>0</v>
      </c>
      <c r="AZ91" s="4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</row>
    <row r="92" spans="1:77" ht="15" customHeight="1">
      <c r="A92" s="124"/>
      <c r="B92" s="125"/>
      <c r="C92" s="126"/>
      <c r="D92" s="127" t="s">
        <v>132</v>
      </c>
      <c r="E92" s="127" t="s">
        <v>133</v>
      </c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9"/>
      <c r="AV92" s="4"/>
      <c r="AW92" s="4"/>
      <c r="AX92" s="4"/>
      <c r="AY92" s="44"/>
      <c r="AZ92" s="4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</row>
    <row r="93" spans="1:77" ht="15" customHeight="1">
      <c r="A93" s="124">
        <v>44</v>
      </c>
      <c r="B93" s="125">
        <v>5</v>
      </c>
      <c r="C93" s="126" t="s">
        <v>49</v>
      </c>
      <c r="D93" s="127" t="s">
        <v>88</v>
      </c>
      <c r="E93" s="127" t="s">
        <v>89</v>
      </c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>
        <f>INT(SUM(F93+H93+J93+L93+N93+P93+R93+T93+V93+X93+Z93+AB93+AD93+AF93+AH93+AJ93+AL93+AN93+AP93+AR93)+SUM(G93+I93+K93+M93+O93+Q93+S93+U93+W93+Y93+AA93+AC93+AE93+AG93+AI93+AK93+AM93+AO93+AQ93+AS93)/16)</f>
        <v>0</v>
      </c>
      <c r="AU93" s="129">
        <f>MOD(SUM(F93+H93+J93+L93+N93+P93+R93+T93+V93+X93+Z93+AB93+AD93+AF93+AH93+AJ93+AL93+AN93+AP93+AR93)+SUM(G93+I93+K93+M93+O93+Q93+S93+U93+W93+Y93+AA93+AC93+AE93+AG93+AI93+AK93+AM93+AO93+AQ93+AS93)/16,1)*16</f>
        <v>0</v>
      </c>
      <c r="AV93" s="4"/>
      <c r="AW93" s="4"/>
      <c r="AX93" s="4"/>
      <c r="AY93" s="44">
        <v>0</v>
      </c>
      <c r="AZ93" s="4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</row>
    <row r="94" spans="1:77" ht="15" customHeight="1">
      <c r="A94" s="124"/>
      <c r="B94" s="125"/>
      <c r="C94" s="126"/>
      <c r="D94" s="127" t="s">
        <v>90</v>
      </c>
      <c r="E94" s="127" t="s">
        <v>91</v>
      </c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9"/>
      <c r="AV94" s="4"/>
      <c r="AW94" s="4"/>
      <c r="AX94" s="4"/>
      <c r="AY94" s="44"/>
      <c r="AZ94" s="4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</row>
    <row r="95" spans="1:77" ht="15" customHeight="1">
      <c r="A95" s="124">
        <v>45</v>
      </c>
      <c r="B95" s="125">
        <v>9</v>
      </c>
      <c r="C95" s="126" t="s">
        <v>46</v>
      </c>
      <c r="D95" s="127" t="s">
        <v>94</v>
      </c>
      <c r="E95" s="127" t="s">
        <v>121</v>
      </c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>
        <f>INT(SUM(F95+H95+J95+L95+N95+P95+R95+T95+V95+X95+Z95+AB95+AD95+AF95+AH95+AJ95+AL95+AN95+AP95+AR95)+SUM(G95+I95+K95+M95+O95+Q95+S95+U95+W95+Y95+AA95+AC95+AE95+AG95+AI95+AK95+AM95+AO95+AQ95+AS95)/16)</f>
        <v>0</v>
      </c>
      <c r="AU95" s="129">
        <f>MOD(SUM(F95+H95+J95+L95+N95+P95+R95+T95+V95+X95+Z95+AB95+AD95+AF95+AH95+AJ95+AL95+AN95+AP95+AR95)+SUM(G95+I95+K95+M95+O95+Q95+S95+U95+W95+Y95+AA95+AC95+AE95+AG95+AI95+AK95+AM95+AO95+AQ95+AS95)/16,1)*16</f>
        <v>0</v>
      </c>
      <c r="AV95" s="4"/>
      <c r="AW95" s="4"/>
      <c r="AX95" s="4"/>
      <c r="AY95" s="44">
        <v>0</v>
      </c>
      <c r="AZ95" s="4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</row>
    <row r="96" spans="1:77" ht="15" customHeight="1">
      <c r="A96" s="124"/>
      <c r="B96" s="125"/>
      <c r="C96" s="126"/>
      <c r="D96" s="127" t="s">
        <v>122</v>
      </c>
      <c r="E96" s="127" t="s">
        <v>121</v>
      </c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9"/>
      <c r="AV96" s="4"/>
      <c r="AW96" s="4"/>
      <c r="AX96" s="4"/>
      <c r="AY96" s="44"/>
      <c r="AZ96" s="4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</row>
    <row r="97" spans="1:77" ht="15" customHeight="1">
      <c r="A97" s="124">
        <v>46</v>
      </c>
      <c r="B97" s="125">
        <v>14</v>
      </c>
      <c r="C97" s="126" t="s">
        <v>46</v>
      </c>
      <c r="D97" s="127" t="s">
        <v>203</v>
      </c>
      <c r="E97" s="127" t="s">
        <v>204</v>
      </c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>
        <f>INT(SUM(F97+H97+J97+L97+N97+P97+R97+T97+V97+X97+Z97+AB97+AD97+AF97+AH97+AJ97+AL97+AN97+AP97+AR97)+SUM(G97+I97+K97+M97+O97+Q97+S97+U97+W97+Y97+AA97+AC97+AE97+AG97+AI97+AK97+AM97+AO97+AQ97+AS97)/16)</f>
        <v>0</v>
      </c>
      <c r="AU97" s="129">
        <f>MOD(SUM(F97+H97+J97+L97+N97+P97+R97+T97+V97+X97+Z97+AB97+AD97+AF97+AH97+AJ97+AL97+AN97+AP97+AR97)+SUM(G97+I97+K97+M97+O97+Q97+S97+U97+W97+Y97+AA97+AC97+AE97+AG97+AI97+AK97+AM97+AO97+AQ97+AS97)/16,1)*16</f>
        <v>0</v>
      </c>
      <c r="AV97" s="4"/>
      <c r="AW97" s="4"/>
      <c r="AX97" s="4"/>
      <c r="AY97" s="44">
        <v>0</v>
      </c>
      <c r="AZ97" s="4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</row>
    <row r="98" spans="1:77" ht="15" customHeight="1">
      <c r="A98" s="124"/>
      <c r="B98" s="125"/>
      <c r="C98" s="126"/>
      <c r="D98" s="127" t="s">
        <v>205</v>
      </c>
      <c r="E98" s="127" t="s">
        <v>206</v>
      </c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9"/>
      <c r="AV98" s="4"/>
      <c r="AW98" s="4"/>
      <c r="AX98" s="4"/>
      <c r="AY98" s="44"/>
      <c r="AZ98" s="4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</row>
    <row r="99" spans="1:77" ht="15" customHeight="1">
      <c r="A99" s="124">
        <v>47</v>
      </c>
      <c r="B99" s="125">
        <v>20</v>
      </c>
      <c r="C99" s="126" t="s">
        <v>46</v>
      </c>
      <c r="D99" s="127" t="s">
        <v>179</v>
      </c>
      <c r="E99" s="127" t="s">
        <v>180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8">
        <f>INT(SUM(F99+H99+J99+L99+N99+P99+R99+T99+V99+X99+Z99+AB99+AD99+AF99+AH99+AJ99+AL99+AN99+AP99+AR99)+SUM(G99+I99+K99+M99+O99+Q99+S99+U99+W99+Y99+AA99+AC99+AE99+AG99+AI99+AK99+AM99+AO99+AQ99+AS99)/16)</f>
        <v>0</v>
      </c>
      <c r="AU99" s="129">
        <f>MOD(SUM(F99+H99+J99+L99+N99+P99+R99+T99+V99+X99+Z99+AB99+AD99+AF99+AH99+AJ99+AL99+AN99+AP99+AR99)+SUM(G99+I99+K99+M99+O99+Q99+S99+U99+W99+Y99+AA99+AC99+AE99+AG99+AI99+AK99+AM99+AO99+AQ99+AS99)/16,1)*16</f>
        <v>0</v>
      </c>
      <c r="AV99" s="4"/>
      <c r="AW99" s="4"/>
      <c r="AX99" s="4"/>
      <c r="AY99" s="44">
        <v>0</v>
      </c>
      <c r="AZ99" s="4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</row>
    <row r="100" spans="1:77" ht="15" customHeight="1">
      <c r="A100" s="124"/>
      <c r="B100" s="125"/>
      <c r="C100" s="126"/>
      <c r="D100" s="127" t="s">
        <v>181</v>
      </c>
      <c r="E100" s="127" t="s">
        <v>182</v>
      </c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8"/>
      <c r="AU100" s="129"/>
      <c r="AV100" s="4"/>
      <c r="AW100" s="4"/>
      <c r="AX100" s="4"/>
      <c r="AY100" s="44"/>
      <c r="AZ100" s="4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</row>
    <row r="101" spans="1:77" ht="15" customHeight="1">
      <c r="A101" s="124">
        <v>48</v>
      </c>
      <c r="B101" s="125">
        <v>25</v>
      </c>
      <c r="C101" s="126" t="s">
        <v>47</v>
      </c>
      <c r="D101" s="127" t="s">
        <v>134</v>
      </c>
      <c r="E101" s="127" t="s">
        <v>135</v>
      </c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>
        <f>INT(SUM(F101+H101+J101+L101+N101+P101+R101+T101+V101+X101+Z101+AB101+AD101+AF101+AH101+AJ101+AL101+AN101+AP101+AR101)+SUM(G101+I101+K101+M101+O101+Q101+S101+U101+W101+Y101+AA101+AC101+AE101+AG101+AI101+AK101+AM101+AO101+AQ101+AS101)/16)</f>
        <v>0</v>
      </c>
      <c r="AU101" s="129">
        <f>MOD(SUM(F101+H101+J101+L101+N101+P101+R101+T101+V101+X101+Z101+AB101+AD101+AF101+AH101+AJ101+AL101+AN101+AP101+AR101)+SUM(G101+I101+K101+M101+O101+Q101+S101+U101+W101+Y101+AA101+AC101+AE101+AG101+AI101+AK101+AM101+AO101+AQ101+AS101)/16,1)*16</f>
        <v>0</v>
      </c>
      <c r="AV101" s="4"/>
      <c r="AW101" s="4"/>
      <c r="AX101" s="4"/>
      <c r="AY101" s="44">
        <v>0</v>
      </c>
      <c r="AZ101" s="4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</row>
    <row r="102" spans="1:77" ht="15" customHeight="1">
      <c r="A102" s="124"/>
      <c r="B102" s="125"/>
      <c r="C102" s="126"/>
      <c r="D102" s="127" t="s">
        <v>136</v>
      </c>
      <c r="E102" s="127" t="s">
        <v>137</v>
      </c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9"/>
      <c r="AV102" s="4"/>
      <c r="AW102" s="4"/>
      <c r="AX102" s="4"/>
      <c r="AY102" s="44"/>
      <c r="AZ102" s="4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</row>
    <row r="103" spans="1:77" ht="15" customHeight="1">
      <c r="A103" s="124">
        <v>49</v>
      </c>
      <c r="B103" s="125">
        <v>26</v>
      </c>
      <c r="C103" s="126" t="s">
        <v>47</v>
      </c>
      <c r="D103" s="127" t="s">
        <v>151</v>
      </c>
      <c r="E103" s="127" t="s">
        <v>226</v>
      </c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>
        <f>INT(SUM(F103+H103+J103+L103+N103+P103+R103+T103+V103+X103+Z103+AB103+AD103+AF103+AH103+AJ103+AL103+AN103+AP103+AR103)+SUM(G103+I103+K103+M103+O103+Q103+S103+U103+W103+Y103+AA103+AC103+AE103+AG103+AI103+AK103+AM103+AO103+AQ103+AS103)/16)</f>
        <v>0</v>
      </c>
      <c r="AU103" s="129">
        <f>MOD(SUM(F103+H103+J103+L103+N103+P103+R103+T103+V103+X103+Z103+AB103+AD103+AF103+AH103+AJ103+AL103+AN103+AP103+AR103)+SUM(G103+I103+K103+M103+O103+Q103+S103+U103+W103+Y103+AA103+AC103+AE103+AG103+AI103+AK103+AM103+AO103+AQ103+AS103)/16,1)*16</f>
        <v>0</v>
      </c>
      <c r="AV103" s="4"/>
      <c r="AW103" s="4"/>
      <c r="AX103" s="4"/>
      <c r="AY103" s="44">
        <v>0</v>
      </c>
      <c r="AZ103" s="4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</row>
    <row r="104" spans="1:77" ht="15" customHeight="1">
      <c r="A104" s="124"/>
      <c r="B104" s="125"/>
      <c r="C104" s="126"/>
      <c r="D104" s="127" t="s">
        <v>71</v>
      </c>
      <c r="E104" s="127" t="s">
        <v>184</v>
      </c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9"/>
      <c r="AV104" s="4"/>
      <c r="AW104" s="4"/>
      <c r="AX104" s="4"/>
      <c r="AY104" s="44"/>
      <c r="AZ104" s="4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</row>
    <row r="105" spans="1:77" ht="12.75" customHeight="1">
      <c r="A105" s="124">
        <v>50</v>
      </c>
      <c r="B105" s="125">
        <v>37</v>
      </c>
      <c r="C105" s="126" t="s">
        <v>60</v>
      </c>
      <c r="D105" s="127" t="s">
        <v>102</v>
      </c>
      <c r="E105" s="127" t="s">
        <v>138</v>
      </c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>
        <f>INT(SUM(F105+H105+J105+L105+N105+P105+R105+T105+V105+X105+Z105+AB105+AD105+AF105+AH105+AJ105+AL105+AN105+AP105+AR105)+SUM(G105+I105+K105+M105+O105+Q105+S105+U105+W105+Y105+AA105+AC105+AE105+AG105+AI105+AK105+AM105+AO105+AQ105+AS105)/16)</f>
        <v>0</v>
      </c>
      <c r="AU105" s="129">
        <f>MOD(SUM(F105+H105+J105+L105+N105+P105+R105+T105+V105+X105+Z105+AB105+AD105+AF105+AH105+AJ105+AL105+AN105+AP105+AR105)+SUM(G105+I105+K105+M105+O105+Q105+S105+U105+W105+Y105+AA105+AC105+AE105+AG105+AI105+AK105+AM105+AO105+AQ105+AS105)/16,1)*16</f>
        <v>0</v>
      </c>
      <c r="AV105" s="4"/>
      <c r="AW105" s="4"/>
      <c r="AX105" s="4"/>
      <c r="AY105" s="44">
        <v>0</v>
      </c>
      <c r="AZ105" s="4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</row>
    <row r="106" spans="1:77" ht="12.75" customHeight="1" thickBot="1">
      <c r="A106" s="130"/>
      <c r="B106" s="131"/>
      <c r="C106" s="132"/>
      <c r="D106" s="133" t="s">
        <v>139</v>
      </c>
      <c r="E106" s="133" t="s">
        <v>138</v>
      </c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5"/>
      <c r="AV106" s="4"/>
      <c r="AW106" s="4"/>
      <c r="AX106" s="4"/>
      <c r="AY106" s="44"/>
      <c r="AZ106" s="4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</row>
    <row r="107" spans="1:77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29"/>
      <c r="AZ107" s="29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</row>
    <row r="108" spans="1:77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5">
        <f>SUM(AY3:AZ106)</f>
        <v>215</v>
      </c>
      <c r="AZ108" s="45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</row>
    <row r="109" spans="1:77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5"/>
      <c r="AZ109" s="45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</row>
    <row r="110" spans="1:77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29"/>
      <c r="AZ110" s="29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</row>
    <row r="111" spans="1:77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29"/>
      <c r="AZ111" s="29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</row>
    <row r="112" spans="1:77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29"/>
      <c r="AZ112" s="29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</row>
    <row r="113" spans="1:77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29"/>
      <c r="AZ113" s="29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</row>
    <row r="114" spans="1:77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29"/>
      <c r="AZ114" s="29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</row>
    <row r="115" spans="1:77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29"/>
      <c r="AZ115" s="29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</row>
    <row r="116" spans="1:77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29"/>
      <c r="AZ116" s="29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</row>
    <row r="117" spans="1:77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29"/>
      <c r="AZ117" s="29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</row>
    <row r="118" spans="1:77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29"/>
      <c r="AZ118" s="29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</row>
    <row r="119" spans="1:77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29"/>
      <c r="AZ119" s="29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</row>
    <row r="120" spans="1:77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29"/>
      <c r="AZ120" s="29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</row>
    <row r="121" spans="1:77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29"/>
      <c r="AZ121" s="29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</row>
    <row r="122" spans="1:77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29"/>
      <c r="AZ122" s="29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</row>
    <row r="123" spans="1:77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29"/>
      <c r="AZ123" s="29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</row>
    <row r="124" spans="1:77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29"/>
      <c r="AZ124" s="29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</row>
    <row r="125" spans="1:77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29"/>
      <c r="AZ125" s="29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</row>
    <row r="126" spans="1:77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29"/>
      <c r="AZ126" s="29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</row>
    <row r="127" spans="1:77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29"/>
      <c r="AZ127" s="29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</row>
    <row r="128" spans="1:77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29"/>
      <c r="AZ128" s="29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</row>
    <row r="129" spans="1:77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29"/>
      <c r="AZ129" s="29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</row>
    <row r="130" spans="1:77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29"/>
      <c r="AZ130" s="29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</row>
    <row r="131" spans="1:77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29"/>
      <c r="AZ131" s="29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</row>
    <row r="132" spans="1:77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29"/>
      <c r="AZ132" s="29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</row>
    <row r="133" spans="1:77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29"/>
      <c r="AZ133" s="29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</row>
    <row r="134" spans="1:77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29"/>
      <c r="AZ134" s="29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</row>
    <row r="135" spans="1:77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29"/>
      <c r="AZ135" s="29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</row>
    <row r="136" spans="1:77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29"/>
      <c r="AZ136" s="29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</row>
    <row r="137" spans="1:77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29"/>
      <c r="AZ137" s="29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</row>
    <row r="138" spans="1:77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29"/>
      <c r="AZ138" s="29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</row>
    <row r="139" spans="1:77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29"/>
      <c r="AZ139" s="29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</row>
    <row r="140" spans="1:77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29"/>
      <c r="AZ140" s="29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</row>
    <row r="141" spans="1:77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29"/>
      <c r="AZ141" s="29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</row>
    <row r="142" spans="1:77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29"/>
      <c r="AZ142" s="29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</row>
    <row r="143" spans="1:77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29"/>
      <c r="AZ143" s="29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</row>
    <row r="144" spans="1:77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29"/>
      <c r="AZ144" s="29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</row>
    <row r="145" spans="1:77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29"/>
      <c r="AZ145" s="29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</row>
    <row r="146" spans="1:77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29"/>
      <c r="AZ146" s="29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</row>
    <row r="147" spans="1:77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29"/>
      <c r="AZ147" s="29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</row>
    <row r="148" spans="1:77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29"/>
      <c r="AZ148" s="29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</row>
    <row r="149" spans="1:77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29"/>
      <c r="AZ149" s="29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</row>
    <row r="150" spans="1:77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29"/>
      <c r="AZ150" s="29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</row>
    <row r="151" spans="1:77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29"/>
      <c r="AZ151" s="29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</row>
    <row r="152" spans="1:77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29"/>
      <c r="AZ152" s="29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</row>
    <row r="153" spans="1:77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29"/>
      <c r="AZ153" s="29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</row>
    <row r="154" spans="1:77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29"/>
      <c r="AZ154" s="29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</row>
    <row r="155" spans="1:77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29"/>
      <c r="AZ155" s="29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</row>
    <row r="156" spans="1:77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29"/>
      <c r="AZ156" s="29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</row>
    <row r="157" spans="1:77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29"/>
      <c r="AZ157" s="29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</row>
    <row r="158" spans="1:77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29"/>
      <c r="AZ158" s="29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</row>
    <row r="159" spans="1:77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29"/>
      <c r="AZ159" s="29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</row>
    <row r="160" spans="1:77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29"/>
      <c r="AZ160" s="29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</row>
    <row r="161" spans="1:77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29"/>
      <c r="AZ161" s="29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</row>
    <row r="162" spans="1:77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29"/>
      <c r="AZ162" s="29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</row>
    <row r="163" spans="1:77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29"/>
      <c r="AZ163" s="29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</row>
    <row r="164" spans="1:77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29"/>
      <c r="AZ164" s="29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</row>
    <row r="165" spans="1:77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29"/>
      <c r="AZ165" s="29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</row>
    <row r="166" spans="1:77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29"/>
      <c r="AZ166" s="29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</row>
    <row r="167" spans="1:77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29"/>
      <c r="AZ167" s="29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</row>
    <row r="168" spans="1:77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29"/>
      <c r="AZ168" s="29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</row>
    <row r="169" spans="1:77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29"/>
      <c r="AZ169" s="29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</row>
    <row r="170" spans="1:77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29"/>
      <c r="AZ170" s="29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</row>
    <row r="171" spans="1:77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29"/>
      <c r="AZ171" s="29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</row>
    <row r="172" spans="1:77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29"/>
      <c r="AZ172" s="29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</row>
    <row r="173" spans="1:77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29"/>
      <c r="AZ173" s="29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</row>
    <row r="174" spans="1:77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29"/>
      <c r="AZ174" s="29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</row>
    <row r="175" spans="1:77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29"/>
      <c r="AZ175" s="29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</row>
    <row r="176" spans="1:77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29"/>
      <c r="AZ176" s="29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</row>
    <row r="177" spans="1:77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29"/>
      <c r="AZ177" s="29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</row>
    <row r="178" spans="1:77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29"/>
      <c r="AZ178" s="29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</row>
    <row r="179" spans="1:77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29"/>
      <c r="AZ179" s="29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</row>
    <row r="180" spans="1:77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29"/>
      <c r="AZ180" s="29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</row>
    <row r="181" spans="1:77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29"/>
      <c r="AZ181" s="29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</row>
    <row r="182" spans="1:77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29"/>
      <c r="AZ182" s="29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</row>
    <row r="183" spans="1:77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29"/>
      <c r="AZ183" s="29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</row>
    <row r="184" spans="1:77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29"/>
      <c r="AZ184" s="29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</row>
    <row r="185" spans="1:77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29"/>
      <c r="AZ185" s="29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</row>
    <row r="186" spans="1:77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29"/>
      <c r="AZ186" s="29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</row>
    <row r="187" spans="1:77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29"/>
      <c r="AZ187" s="29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</row>
    <row r="188" spans="1:77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29"/>
      <c r="AZ188" s="29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</row>
    <row r="189" spans="1:77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29"/>
      <c r="AZ189" s="29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</row>
    <row r="190" spans="1:77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29"/>
      <c r="AZ190" s="29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</row>
    <row r="191" spans="1:77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29"/>
      <c r="AZ191" s="29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</row>
    <row r="192" spans="1:77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29"/>
      <c r="AZ192" s="29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</row>
    <row r="193" spans="1:77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29"/>
      <c r="AZ193" s="29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</row>
    <row r="194" spans="1:77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29"/>
      <c r="AZ194" s="29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</row>
    <row r="195" spans="1:77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29"/>
      <c r="AZ195" s="29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</row>
    <row r="196" spans="1:77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29"/>
      <c r="AZ196" s="29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</row>
    <row r="197" spans="1:77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29"/>
      <c r="AZ197" s="29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</row>
    <row r="198" spans="1:77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29"/>
      <c r="AZ198" s="29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</row>
    <row r="199" spans="1:77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29"/>
      <c r="AZ199" s="29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</row>
    <row r="200" spans="1:77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29"/>
      <c r="AZ200" s="29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</row>
    <row r="201" spans="1:77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29"/>
      <c r="AZ201" s="29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</row>
    <row r="202" spans="1:77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29"/>
      <c r="AZ202" s="29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</row>
    <row r="203" spans="1:77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29"/>
      <c r="AZ203" s="29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</row>
    <row r="204" spans="1:77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29"/>
      <c r="AZ204" s="29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</row>
    <row r="205" spans="1:77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29"/>
      <c r="AZ205" s="29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</row>
    <row r="206" spans="1:77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29"/>
      <c r="AZ206" s="29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</row>
    <row r="207" spans="1:77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29"/>
      <c r="AZ207" s="29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</row>
    <row r="208" spans="1:77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29"/>
      <c r="AZ208" s="29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</row>
    <row r="209" spans="1:77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29"/>
      <c r="AZ209" s="29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</row>
    <row r="210" spans="1:77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29"/>
      <c r="AZ210" s="29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</row>
    <row r="211" spans="1:77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29"/>
      <c r="AZ211" s="29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</row>
    <row r="212" spans="1:77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29"/>
      <c r="AZ212" s="29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</row>
    <row r="213" spans="1:77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29"/>
      <c r="AZ213" s="29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</row>
    <row r="214" spans="1:77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29"/>
      <c r="AZ214" s="29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</row>
    <row r="215" spans="1:77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29"/>
      <c r="AZ215" s="29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</row>
    <row r="216" spans="1:77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29"/>
      <c r="AZ216" s="29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</row>
    <row r="217" spans="1:77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29"/>
      <c r="AZ217" s="29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</row>
    <row r="218" spans="1:77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29"/>
      <c r="AZ218" s="29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</row>
    <row r="219" spans="1:77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29"/>
      <c r="AZ219" s="29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</row>
    <row r="220" spans="1:77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29"/>
      <c r="AZ220" s="29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</row>
    <row r="221" spans="1:77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29"/>
      <c r="AZ221" s="29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</row>
    <row r="222" spans="1:77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29"/>
      <c r="AZ222" s="29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</row>
    <row r="223" spans="1:77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29"/>
      <c r="AZ223" s="29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</row>
    <row r="224" spans="1:77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29"/>
      <c r="AZ224" s="29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</row>
    <row r="225" spans="1:77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29"/>
      <c r="AZ225" s="29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</row>
    <row r="226" spans="1:77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29"/>
      <c r="AZ226" s="29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</row>
    <row r="227" spans="1:77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29"/>
      <c r="AZ227" s="29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</row>
    <row r="228" spans="1:77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29"/>
      <c r="AZ228" s="29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</row>
    <row r="229" spans="1:77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29"/>
      <c r="AZ229" s="29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</row>
    <row r="230" spans="1:77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29"/>
      <c r="AZ230" s="29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</row>
    <row r="231" spans="1:77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29"/>
      <c r="AZ231" s="29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</row>
    <row r="232" spans="1:77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29"/>
      <c r="AZ232" s="29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</row>
    <row r="233" spans="1:77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29"/>
      <c r="AZ233" s="29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</row>
    <row r="234" spans="1:77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29"/>
      <c r="AZ234" s="29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</row>
    <row r="235" spans="1:77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29"/>
      <c r="AZ235" s="29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</row>
    <row r="236" spans="1:77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29"/>
      <c r="AZ236" s="29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</row>
    <row r="237" spans="1:77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29"/>
      <c r="AZ237" s="29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</row>
    <row r="238" spans="1:77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29"/>
      <c r="AZ238" s="29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</row>
    <row r="239" spans="1:77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29"/>
      <c r="AZ239" s="29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</row>
    <row r="240" spans="1:77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29"/>
      <c r="AZ240" s="29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</row>
    <row r="241" spans="1:77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29"/>
      <c r="AZ241" s="29"/>
      <c r="BA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</row>
  </sheetData>
  <sheetProtection/>
  <mergeCells count="2432">
    <mergeCell ref="BB1:BN1"/>
    <mergeCell ref="BF14:BG14"/>
    <mergeCell ref="BF15:BG15"/>
    <mergeCell ref="BF16:BG16"/>
    <mergeCell ref="BF17:BG17"/>
    <mergeCell ref="BF18:BG18"/>
    <mergeCell ref="BC21:BD21"/>
    <mergeCell ref="BL7:BL8"/>
    <mergeCell ref="BM7:BM8"/>
    <mergeCell ref="BC9:BD9"/>
    <mergeCell ref="BH11:BJ11"/>
    <mergeCell ref="BK11:BM11"/>
    <mergeCell ref="BF13:BG13"/>
    <mergeCell ref="BC3:BD3"/>
    <mergeCell ref="BF3:BM4"/>
    <mergeCell ref="BM5:BM6"/>
    <mergeCell ref="BF7:BF8"/>
    <mergeCell ref="BG7:BG8"/>
    <mergeCell ref="BH7:BH8"/>
    <mergeCell ref="BI7:BI8"/>
    <mergeCell ref="BJ7:BJ8"/>
    <mergeCell ref="BK7:BK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Y103:AZ104"/>
    <mergeCell ref="AY105:AZ106"/>
    <mergeCell ref="AY108:AZ109"/>
    <mergeCell ref="AY2:AZ2"/>
    <mergeCell ref="A1:AZ1"/>
    <mergeCell ref="AY91:AZ92"/>
    <mergeCell ref="AY93:AZ94"/>
    <mergeCell ref="AY95:AZ96"/>
    <mergeCell ref="AY97:AZ98"/>
    <mergeCell ref="AY99:AZ100"/>
    <mergeCell ref="AY101:AZ102"/>
    <mergeCell ref="AY79:AZ80"/>
    <mergeCell ref="AY81:AZ82"/>
    <mergeCell ref="AY83:AZ84"/>
    <mergeCell ref="AY85:AZ86"/>
    <mergeCell ref="AY87:AZ88"/>
    <mergeCell ref="AY89:AZ90"/>
    <mergeCell ref="AY67:AZ68"/>
    <mergeCell ref="AY69:AZ70"/>
    <mergeCell ref="AY71:AZ72"/>
    <mergeCell ref="AY73:AZ74"/>
    <mergeCell ref="AY75:AZ76"/>
    <mergeCell ref="AY77:AZ78"/>
    <mergeCell ref="AY55:AZ56"/>
    <mergeCell ref="AY57:AZ58"/>
    <mergeCell ref="AY59:AZ60"/>
    <mergeCell ref="AY61:AZ62"/>
    <mergeCell ref="AY63:AZ64"/>
    <mergeCell ref="AY65:AZ66"/>
    <mergeCell ref="AY43:AZ44"/>
    <mergeCell ref="AY45:AZ46"/>
    <mergeCell ref="AY47:AZ48"/>
    <mergeCell ref="AY49:AZ50"/>
    <mergeCell ref="AY51:AZ52"/>
    <mergeCell ref="AY53:AZ54"/>
    <mergeCell ref="AY31:AZ32"/>
    <mergeCell ref="AY33:AZ34"/>
    <mergeCell ref="AY35:AZ36"/>
    <mergeCell ref="AY37:AZ38"/>
    <mergeCell ref="AY39:AZ40"/>
    <mergeCell ref="AY41:AZ42"/>
    <mergeCell ref="AY19:AZ20"/>
    <mergeCell ref="AY21:AZ22"/>
    <mergeCell ref="AY23:AZ24"/>
    <mergeCell ref="AY25:AZ26"/>
    <mergeCell ref="AY27:AZ28"/>
    <mergeCell ref="AY29:AZ30"/>
    <mergeCell ref="AY3:AZ8"/>
    <mergeCell ref="AY9:AZ10"/>
    <mergeCell ref="AY11:AZ12"/>
    <mergeCell ref="AY13:AZ14"/>
    <mergeCell ref="AY15:AZ16"/>
    <mergeCell ref="AY17:AZ18"/>
    <mergeCell ref="AV3:AW8"/>
    <mergeCell ref="B3:B8"/>
    <mergeCell ref="C3:C8"/>
    <mergeCell ref="D5:E8"/>
    <mergeCell ref="A3:A8"/>
    <mergeCell ref="AT5:AT6"/>
    <mergeCell ref="AT7:AT8"/>
    <mergeCell ref="AU5:AU6"/>
    <mergeCell ref="AU7:AU8"/>
    <mergeCell ref="AN7:AN8"/>
    <mergeCell ref="AO7:AO8"/>
    <mergeCell ref="AP7:AP8"/>
    <mergeCell ref="AQ7:AQ8"/>
    <mergeCell ref="AR7:AR8"/>
    <mergeCell ref="AS7:AS8"/>
    <mergeCell ref="AH7:AH8"/>
    <mergeCell ref="AI7:AI8"/>
    <mergeCell ref="AJ7:AJ8"/>
    <mergeCell ref="AK7:AK8"/>
    <mergeCell ref="AL7:AL8"/>
    <mergeCell ref="AM7:AM8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S5:AS6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F5:F6"/>
    <mergeCell ref="F7:F8"/>
    <mergeCell ref="G5:G6"/>
    <mergeCell ref="H5:H6"/>
    <mergeCell ref="P2:Q2"/>
    <mergeCell ref="R2:S2"/>
    <mergeCell ref="F3:F4"/>
    <mergeCell ref="G3:G4"/>
    <mergeCell ref="H3:H4"/>
    <mergeCell ref="I3:I4"/>
    <mergeCell ref="T2:U2"/>
    <mergeCell ref="D2:E2"/>
    <mergeCell ref="F2:G2"/>
    <mergeCell ref="H2:I2"/>
    <mergeCell ref="J2:K2"/>
    <mergeCell ref="L2:M2"/>
    <mergeCell ref="N2:O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B9:B10"/>
    <mergeCell ref="C9:C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B11:B12"/>
    <mergeCell ref="C11:C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B13:B14"/>
    <mergeCell ref="C13:C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B15:B16"/>
    <mergeCell ref="C15:C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U15:AU16"/>
    <mergeCell ref="B17:B18"/>
    <mergeCell ref="C17:C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U17:AU18"/>
    <mergeCell ref="B19:B20"/>
    <mergeCell ref="C19:C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B23:B24"/>
    <mergeCell ref="C23:C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U23:AU24"/>
    <mergeCell ref="B21:B22"/>
    <mergeCell ref="C21:C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B25:B26"/>
    <mergeCell ref="C25:C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B27:B28"/>
    <mergeCell ref="C27:C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M27:AM28"/>
    <mergeCell ref="AN27:AN28"/>
    <mergeCell ref="AO27:AO28"/>
    <mergeCell ref="AP27:AP28"/>
    <mergeCell ref="AQ27:AQ28"/>
    <mergeCell ref="AR27:AR28"/>
    <mergeCell ref="AS27:AS28"/>
    <mergeCell ref="AT27:AT28"/>
    <mergeCell ref="AU27:AU28"/>
    <mergeCell ref="B29:B30"/>
    <mergeCell ref="C29:C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AR29:AR30"/>
    <mergeCell ref="AS29:AS30"/>
    <mergeCell ref="AT29:AT30"/>
    <mergeCell ref="AU29:AU30"/>
    <mergeCell ref="B31:B32"/>
    <mergeCell ref="C31:C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B33:B34"/>
    <mergeCell ref="C33:C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B35:B36"/>
    <mergeCell ref="C35:C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B37:B38"/>
    <mergeCell ref="C37:C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B39:B40"/>
    <mergeCell ref="C39:C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U39:AU40"/>
    <mergeCell ref="B41:B42"/>
    <mergeCell ref="C41:C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AU41:AU42"/>
    <mergeCell ref="B43:B44"/>
    <mergeCell ref="C43:C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AS43:AS44"/>
    <mergeCell ref="AT43:AT44"/>
    <mergeCell ref="AU43:AU44"/>
    <mergeCell ref="B49:B50"/>
    <mergeCell ref="C49:C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AK49:AK50"/>
    <mergeCell ref="AL49:AL50"/>
    <mergeCell ref="AM49:AM50"/>
    <mergeCell ref="AN49:AN50"/>
    <mergeCell ref="AO49:AO50"/>
    <mergeCell ref="AP49:AP50"/>
    <mergeCell ref="AQ49:AQ50"/>
    <mergeCell ref="AR49:AR50"/>
    <mergeCell ref="AS49:AS50"/>
    <mergeCell ref="AT49:AT50"/>
    <mergeCell ref="AU49:AU50"/>
    <mergeCell ref="B45:B46"/>
    <mergeCell ref="C45:C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R45:AR46"/>
    <mergeCell ref="AS45:AS46"/>
    <mergeCell ref="AT45:AT46"/>
    <mergeCell ref="AU45:AU46"/>
    <mergeCell ref="B103:B104"/>
    <mergeCell ref="C103:C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O103:AO104"/>
    <mergeCell ref="AP103:AP104"/>
    <mergeCell ref="AQ103:AQ104"/>
    <mergeCell ref="AR103:AR104"/>
    <mergeCell ref="AS103:AS104"/>
    <mergeCell ref="AT103:AT104"/>
    <mergeCell ref="AU103:AU104"/>
    <mergeCell ref="B51:B52"/>
    <mergeCell ref="C51:C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M51:AM52"/>
    <mergeCell ref="AN51:AN52"/>
    <mergeCell ref="AO51:AO52"/>
    <mergeCell ref="AP51:AP52"/>
    <mergeCell ref="AQ51:AQ52"/>
    <mergeCell ref="AR51:AR52"/>
    <mergeCell ref="AS51:AS52"/>
    <mergeCell ref="AT51:AT52"/>
    <mergeCell ref="AU51:AU52"/>
    <mergeCell ref="B57:B58"/>
    <mergeCell ref="C57:C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R57:AR58"/>
    <mergeCell ref="AS57:AS58"/>
    <mergeCell ref="AT57:AT58"/>
    <mergeCell ref="AU57:AU58"/>
    <mergeCell ref="B67:B68"/>
    <mergeCell ref="C67:C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AJ67:AJ68"/>
    <mergeCell ref="AK67:AK68"/>
    <mergeCell ref="AL67:AL68"/>
    <mergeCell ref="AM67:AM68"/>
    <mergeCell ref="AN67:AN68"/>
    <mergeCell ref="AO67:AO68"/>
    <mergeCell ref="AP67:AP68"/>
    <mergeCell ref="AQ67:AQ68"/>
    <mergeCell ref="AR67:AR68"/>
    <mergeCell ref="AS67:AS68"/>
    <mergeCell ref="AT67:AT68"/>
    <mergeCell ref="AU67:AU68"/>
    <mergeCell ref="B47:B48"/>
    <mergeCell ref="C47:C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47:AL48"/>
    <mergeCell ref="AM47:AM48"/>
    <mergeCell ref="AN47:AN48"/>
    <mergeCell ref="AO47:AO48"/>
    <mergeCell ref="AP47:AP48"/>
    <mergeCell ref="AQ47:AQ48"/>
    <mergeCell ref="AR47:AR48"/>
    <mergeCell ref="AS47:AS48"/>
    <mergeCell ref="AT47:AT48"/>
    <mergeCell ref="AU47:AU48"/>
    <mergeCell ref="B53:B54"/>
    <mergeCell ref="C53:C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AM53:AM54"/>
    <mergeCell ref="AN53:AN54"/>
    <mergeCell ref="AO53:AO54"/>
    <mergeCell ref="AP53:AP54"/>
    <mergeCell ref="AQ53:AQ54"/>
    <mergeCell ref="AR53:AR54"/>
    <mergeCell ref="AS53:AS54"/>
    <mergeCell ref="AT53:AT54"/>
    <mergeCell ref="AU53:AU54"/>
    <mergeCell ref="B91:B92"/>
    <mergeCell ref="C91:C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AO91:AO92"/>
    <mergeCell ref="AP91:AP92"/>
    <mergeCell ref="AQ91:AQ92"/>
    <mergeCell ref="AR91:AR92"/>
    <mergeCell ref="AS91:AS92"/>
    <mergeCell ref="AT91:AT92"/>
    <mergeCell ref="AU91:AU92"/>
    <mergeCell ref="B93:B94"/>
    <mergeCell ref="C93:C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O93:AO94"/>
    <mergeCell ref="AP93:AP94"/>
    <mergeCell ref="AQ93:AQ94"/>
    <mergeCell ref="AR93:AR94"/>
    <mergeCell ref="AS93:AS94"/>
    <mergeCell ref="AT93:AT94"/>
    <mergeCell ref="AU93:AU94"/>
    <mergeCell ref="B95:B96"/>
    <mergeCell ref="C95:C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5:AI96"/>
    <mergeCell ref="AJ95:AJ96"/>
    <mergeCell ref="AK95:AK96"/>
    <mergeCell ref="AL95:AL96"/>
    <mergeCell ref="AM95:AM96"/>
    <mergeCell ref="AN95:AN96"/>
    <mergeCell ref="AO95:AO96"/>
    <mergeCell ref="AP95:AP96"/>
    <mergeCell ref="AQ95:AQ96"/>
    <mergeCell ref="AR95:AR96"/>
    <mergeCell ref="AS95:AS96"/>
    <mergeCell ref="AT95:AT96"/>
    <mergeCell ref="AU95:AU96"/>
    <mergeCell ref="B97:B98"/>
    <mergeCell ref="C97:C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O97:AO98"/>
    <mergeCell ref="AP97:AP98"/>
    <mergeCell ref="AQ97:AQ98"/>
    <mergeCell ref="AR97:AR98"/>
    <mergeCell ref="AS97:AS98"/>
    <mergeCell ref="AT97:AT98"/>
    <mergeCell ref="AU97:AU98"/>
    <mergeCell ref="B69:B70"/>
    <mergeCell ref="C69:C70"/>
    <mergeCell ref="F69:F70"/>
    <mergeCell ref="G69:G70"/>
    <mergeCell ref="H69:H70"/>
    <mergeCell ref="I69:I70"/>
    <mergeCell ref="J69:J70"/>
    <mergeCell ref="K69:K70"/>
    <mergeCell ref="W69:W70"/>
    <mergeCell ref="L69:L70"/>
    <mergeCell ref="M69:M70"/>
    <mergeCell ref="N69:N70"/>
    <mergeCell ref="O69:O70"/>
    <mergeCell ref="P69:P70"/>
    <mergeCell ref="Q69:Q70"/>
    <mergeCell ref="Y69:Y70"/>
    <mergeCell ref="Z69:Z70"/>
    <mergeCell ref="AA69:AA70"/>
    <mergeCell ref="AB69:AB70"/>
    <mergeCell ref="AC69:AC70"/>
    <mergeCell ref="R69:R70"/>
    <mergeCell ref="S69:S70"/>
    <mergeCell ref="T69:T70"/>
    <mergeCell ref="U69:U70"/>
    <mergeCell ref="V69:V70"/>
    <mergeCell ref="AR69:AR70"/>
    <mergeCell ref="AS69:AS70"/>
    <mergeCell ref="AT69:AT70"/>
    <mergeCell ref="AU69:AU70"/>
    <mergeCell ref="AJ69:AJ70"/>
    <mergeCell ref="AK69:AK70"/>
    <mergeCell ref="AL69:AL70"/>
    <mergeCell ref="AM69:AM70"/>
    <mergeCell ref="AN69:AN70"/>
    <mergeCell ref="AO69:AO70"/>
    <mergeCell ref="I99:I100"/>
    <mergeCell ref="AP69:AP70"/>
    <mergeCell ref="AQ69:AQ70"/>
    <mergeCell ref="AD69:AD70"/>
    <mergeCell ref="AE69:AE70"/>
    <mergeCell ref="AF69:AF70"/>
    <mergeCell ref="AG69:AG70"/>
    <mergeCell ref="AH69:AH70"/>
    <mergeCell ref="AI69:AI70"/>
    <mergeCell ref="X69:X7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AO99:AO100"/>
    <mergeCell ref="AP99:AP100"/>
    <mergeCell ref="AQ99:AQ100"/>
    <mergeCell ref="AR99:AR100"/>
    <mergeCell ref="AS99:AS100"/>
    <mergeCell ref="AT99:AT100"/>
    <mergeCell ref="AU99:AU100"/>
    <mergeCell ref="B101:B102"/>
    <mergeCell ref="C101:C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1:AG102"/>
    <mergeCell ref="AH101:AH102"/>
    <mergeCell ref="AI101:AI102"/>
    <mergeCell ref="AJ101:AJ102"/>
    <mergeCell ref="AK101:AK102"/>
    <mergeCell ref="AL101:AL102"/>
    <mergeCell ref="AM101:AM102"/>
    <mergeCell ref="AN101:AN102"/>
    <mergeCell ref="AO101:AO102"/>
    <mergeCell ref="AP101:AP102"/>
    <mergeCell ref="AQ101:AQ102"/>
    <mergeCell ref="AR101:AR102"/>
    <mergeCell ref="AS101:AS102"/>
    <mergeCell ref="AT101:AT102"/>
    <mergeCell ref="AU101:AU102"/>
    <mergeCell ref="B81:B82"/>
    <mergeCell ref="C81:C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I81:AI82"/>
    <mergeCell ref="AJ81:AJ82"/>
    <mergeCell ref="AK81:AK82"/>
    <mergeCell ref="AL81:AL82"/>
    <mergeCell ref="AM81:AM82"/>
    <mergeCell ref="AN81:AN82"/>
    <mergeCell ref="AO81:AO82"/>
    <mergeCell ref="AP81:AP82"/>
    <mergeCell ref="AQ81:AQ82"/>
    <mergeCell ref="AR81:AR82"/>
    <mergeCell ref="AS81:AS82"/>
    <mergeCell ref="AT81:AT82"/>
    <mergeCell ref="AU81:AU82"/>
    <mergeCell ref="B83:B84"/>
    <mergeCell ref="C83:C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AI83:AI84"/>
    <mergeCell ref="AJ83:AJ84"/>
    <mergeCell ref="AK83:AK84"/>
    <mergeCell ref="AL83:AL84"/>
    <mergeCell ref="AM83:AM84"/>
    <mergeCell ref="AN83:AN84"/>
    <mergeCell ref="AO83:AO84"/>
    <mergeCell ref="AP83:AP84"/>
    <mergeCell ref="AQ83:AQ84"/>
    <mergeCell ref="AR83:AR84"/>
    <mergeCell ref="AS83:AS84"/>
    <mergeCell ref="AT83:AT84"/>
    <mergeCell ref="AU83:AU84"/>
    <mergeCell ref="B55:B56"/>
    <mergeCell ref="C55:C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J55:AJ56"/>
    <mergeCell ref="AK55:AK56"/>
    <mergeCell ref="AL55:AL56"/>
    <mergeCell ref="AM55:AM56"/>
    <mergeCell ref="AN55:AN56"/>
    <mergeCell ref="AO55:AO56"/>
    <mergeCell ref="AP55:AP56"/>
    <mergeCell ref="AQ55:AQ56"/>
    <mergeCell ref="AR55:AR56"/>
    <mergeCell ref="AS55:AS56"/>
    <mergeCell ref="AT55:AT56"/>
    <mergeCell ref="AU55:AU56"/>
    <mergeCell ref="B85:B86"/>
    <mergeCell ref="C85:C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F85:AF86"/>
    <mergeCell ref="AG85:AG86"/>
    <mergeCell ref="AH85:AH86"/>
    <mergeCell ref="AI85:AI86"/>
    <mergeCell ref="AJ85:AJ86"/>
    <mergeCell ref="AK85:AK86"/>
    <mergeCell ref="AL85:AL86"/>
    <mergeCell ref="AM85:AM86"/>
    <mergeCell ref="AN85:AN86"/>
    <mergeCell ref="AO85:AO86"/>
    <mergeCell ref="AP85:AP86"/>
    <mergeCell ref="AQ85:AQ86"/>
    <mergeCell ref="AR85:AR86"/>
    <mergeCell ref="AS85:AS86"/>
    <mergeCell ref="AT85:AT86"/>
    <mergeCell ref="AU85:AU86"/>
    <mergeCell ref="B87:B88"/>
    <mergeCell ref="C87:C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J87:AJ88"/>
    <mergeCell ref="AK87:AK88"/>
    <mergeCell ref="AL87:AL88"/>
    <mergeCell ref="AM87:AM88"/>
    <mergeCell ref="AN87:AN88"/>
    <mergeCell ref="AO87:AO88"/>
    <mergeCell ref="AP87:AP88"/>
    <mergeCell ref="AQ87:AQ88"/>
    <mergeCell ref="AR87:AR88"/>
    <mergeCell ref="AS87:AS88"/>
    <mergeCell ref="AT87:AT88"/>
    <mergeCell ref="AU87:AU88"/>
    <mergeCell ref="B59:B60"/>
    <mergeCell ref="C59:C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J59:AJ60"/>
    <mergeCell ref="AK59:AK60"/>
    <mergeCell ref="AL59:AL60"/>
    <mergeCell ref="AM59:AM60"/>
    <mergeCell ref="AN59:AN60"/>
    <mergeCell ref="AO59:AO60"/>
    <mergeCell ref="AP59:AP60"/>
    <mergeCell ref="AQ59:AQ60"/>
    <mergeCell ref="AR59:AR60"/>
    <mergeCell ref="AS59:AS60"/>
    <mergeCell ref="AT59:AT60"/>
    <mergeCell ref="AU59:AU60"/>
    <mergeCell ref="B65:B66"/>
    <mergeCell ref="C65:C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AJ65:AJ66"/>
    <mergeCell ref="AK65:AK66"/>
    <mergeCell ref="AL65:AL66"/>
    <mergeCell ref="AM65:AM66"/>
    <mergeCell ref="AN65:AN66"/>
    <mergeCell ref="AO65:AO66"/>
    <mergeCell ref="AP65:AP66"/>
    <mergeCell ref="AQ65:AQ66"/>
    <mergeCell ref="AR65:AR66"/>
    <mergeCell ref="AS65:AS66"/>
    <mergeCell ref="AT65:AT66"/>
    <mergeCell ref="AU65:AU66"/>
    <mergeCell ref="B63:B64"/>
    <mergeCell ref="C63:C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J63:AJ64"/>
    <mergeCell ref="AK63:AK64"/>
    <mergeCell ref="AL63:AL64"/>
    <mergeCell ref="AM63:AM64"/>
    <mergeCell ref="AN63:AN64"/>
    <mergeCell ref="AO63:AO64"/>
    <mergeCell ref="AP63:AP64"/>
    <mergeCell ref="AQ63:AQ64"/>
    <mergeCell ref="AR63:AR64"/>
    <mergeCell ref="AS63:AS64"/>
    <mergeCell ref="AT63:AT64"/>
    <mergeCell ref="AU63:AU64"/>
    <mergeCell ref="B71:B72"/>
    <mergeCell ref="C71:C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AH71:AH72"/>
    <mergeCell ref="AI71:AI72"/>
    <mergeCell ref="AJ71:AJ72"/>
    <mergeCell ref="AK71:AK72"/>
    <mergeCell ref="AL71:AL72"/>
    <mergeCell ref="AM71:AM72"/>
    <mergeCell ref="AN71:AN72"/>
    <mergeCell ref="AO71:AO72"/>
    <mergeCell ref="AP71:AP72"/>
    <mergeCell ref="AQ71:AQ72"/>
    <mergeCell ref="AR71:AR72"/>
    <mergeCell ref="AS71:AS72"/>
    <mergeCell ref="AT71:AT72"/>
    <mergeCell ref="AU71:AU72"/>
    <mergeCell ref="B89:B90"/>
    <mergeCell ref="C89:C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Y89:Y90"/>
    <mergeCell ref="Z89:Z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AJ89:AJ90"/>
    <mergeCell ref="AK89:AK90"/>
    <mergeCell ref="AL89:AL90"/>
    <mergeCell ref="AM89:AM90"/>
    <mergeCell ref="AN89:AN90"/>
    <mergeCell ref="AO89:AO90"/>
    <mergeCell ref="AP89:AP90"/>
    <mergeCell ref="AQ89:AQ90"/>
    <mergeCell ref="AR89:AR90"/>
    <mergeCell ref="AS89:AS90"/>
    <mergeCell ref="AT89:AT90"/>
    <mergeCell ref="AU89:AU90"/>
    <mergeCell ref="B61:B62"/>
    <mergeCell ref="C61:C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AO61:AO62"/>
    <mergeCell ref="AP61:AP62"/>
    <mergeCell ref="AQ61:AQ62"/>
    <mergeCell ref="AR61:AR62"/>
    <mergeCell ref="AS61:AS62"/>
    <mergeCell ref="AT61:AT62"/>
    <mergeCell ref="AU61:AU62"/>
    <mergeCell ref="B77:B78"/>
    <mergeCell ref="C77:C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AJ77:AJ78"/>
    <mergeCell ref="AK77:AK78"/>
    <mergeCell ref="AL77:AL78"/>
    <mergeCell ref="AM77:AM78"/>
    <mergeCell ref="AN77:AN78"/>
    <mergeCell ref="AO77:AO78"/>
    <mergeCell ref="AP77:AP78"/>
    <mergeCell ref="AQ77:AQ78"/>
    <mergeCell ref="AR77:AR78"/>
    <mergeCell ref="AS77:AS78"/>
    <mergeCell ref="AT77:AT78"/>
    <mergeCell ref="AU77:AU78"/>
    <mergeCell ref="B79:B80"/>
    <mergeCell ref="C79:C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Y79:Y80"/>
    <mergeCell ref="Z79:Z80"/>
    <mergeCell ref="AA79:AA80"/>
    <mergeCell ref="AB79:AB80"/>
    <mergeCell ref="AC79:AC80"/>
    <mergeCell ref="AD79:AD80"/>
    <mergeCell ref="AE79:AE80"/>
    <mergeCell ref="AF79:AF80"/>
    <mergeCell ref="AG79:AG80"/>
    <mergeCell ref="AH79:AH80"/>
    <mergeCell ref="AI79:AI80"/>
    <mergeCell ref="AJ79:AJ80"/>
    <mergeCell ref="AK79:AK80"/>
    <mergeCell ref="AL79:AL80"/>
    <mergeCell ref="AM79:AM80"/>
    <mergeCell ref="AN79:AN80"/>
    <mergeCell ref="AO79:AO80"/>
    <mergeCell ref="AP79:AP80"/>
    <mergeCell ref="AQ79:AQ80"/>
    <mergeCell ref="AR79:AR80"/>
    <mergeCell ref="AS79:AS80"/>
    <mergeCell ref="AT79:AT80"/>
    <mergeCell ref="AU79:AU80"/>
    <mergeCell ref="B73:B74"/>
    <mergeCell ref="C73:C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Y73:Y74"/>
    <mergeCell ref="Z73:Z74"/>
    <mergeCell ref="AA73:AA74"/>
    <mergeCell ref="AB73:AB74"/>
    <mergeCell ref="AC73:AC74"/>
    <mergeCell ref="AD73:AD74"/>
    <mergeCell ref="AE73:AE74"/>
    <mergeCell ref="AF73:AF74"/>
    <mergeCell ref="AG73:AG74"/>
    <mergeCell ref="AH73:AH74"/>
    <mergeCell ref="AI73:AI74"/>
    <mergeCell ref="AJ73:AJ74"/>
    <mergeCell ref="AK73:AK74"/>
    <mergeCell ref="AL73:AL74"/>
    <mergeCell ref="AM73:AM74"/>
    <mergeCell ref="AN73:AN74"/>
    <mergeCell ref="AO73:AO74"/>
    <mergeCell ref="AP73:AP74"/>
    <mergeCell ref="AQ73:AQ74"/>
    <mergeCell ref="AR73:AR74"/>
    <mergeCell ref="AS73:AS74"/>
    <mergeCell ref="AT73:AT74"/>
    <mergeCell ref="AU73:AU74"/>
    <mergeCell ref="B75:B76"/>
    <mergeCell ref="C75:C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AF75:AF76"/>
    <mergeCell ref="AG75:AG76"/>
    <mergeCell ref="V75:V76"/>
    <mergeCell ref="W75:W76"/>
    <mergeCell ref="X75:X76"/>
    <mergeCell ref="Y75:Y76"/>
    <mergeCell ref="Z75:Z76"/>
    <mergeCell ref="AA75:AA76"/>
    <mergeCell ref="AS75:AS76"/>
    <mergeCell ref="AH75:AH76"/>
    <mergeCell ref="AI75:AI76"/>
    <mergeCell ref="AJ75:AJ76"/>
    <mergeCell ref="AK75:AK76"/>
    <mergeCell ref="AL75:AL76"/>
    <mergeCell ref="AM75:AM76"/>
    <mergeCell ref="A45:A46"/>
    <mergeCell ref="AN75:AN76"/>
    <mergeCell ref="AO75:AO76"/>
    <mergeCell ref="AP75:AP76"/>
    <mergeCell ref="AQ75:AQ76"/>
    <mergeCell ref="AR75:AR76"/>
    <mergeCell ref="AB75:AB76"/>
    <mergeCell ref="AC75:AC76"/>
    <mergeCell ref="AD75:AD76"/>
    <mergeCell ref="AE75:AE76"/>
    <mergeCell ref="A33:A34"/>
    <mergeCell ref="AT75:AT76"/>
    <mergeCell ref="AU75:AU76"/>
    <mergeCell ref="A9:A10"/>
    <mergeCell ref="A11:A12"/>
    <mergeCell ref="A13:A14"/>
    <mergeCell ref="A15:A16"/>
    <mergeCell ref="A17:A18"/>
    <mergeCell ref="A19:A20"/>
    <mergeCell ref="A21:A22"/>
    <mergeCell ref="A35:A36"/>
    <mergeCell ref="A37:A38"/>
    <mergeCell ref="A39:A40"/>
    <mergeCell ref="A41:A42"/>
    <mergeCell ref="A43:A44"/>
    <mergeCell ref="A23:A24"/>
    <mergeCell ref="A25:A26"/>
    <mergeCell ref="A27:A28"/>
    <mergeCell ref="A29:A30"/>
    <mergeCell ref="A31:A32"/>
    <mergeCell ref="A63:A64"/>
    <mergeCell ref="A65:A66"/>
    <mergeCell ref="A67:A68"/>
    <mergeCell ref="A69:A70"/>
    <mergeCell ref="A49:A50"/>
    <mergeCell ref="A51:A52"/>
    <mergeCell ref="A53:A54"/>
    <mergeCell ref="A55:A56"/>
    <mergeCell ref="A57:A58"/>
    <mergeCell ref="A47:A48"/>
    <mergeCell ref="A75:A76"/>
    <mergeCell ref="A77:A78"/>
    <mergeCell ref="A79:A80"/>
    <mergeCell ref="A81:A82"/>
    <mergeCell ref="B105:B106"/>
    <mergeCell ref="A71:A72"/>
    <mergeCell ref="A73:A74"/>
    <mergeCell ref="A59:A60"/>
    <mergeCell ref="A61:A62"/>
    <mergeCell ref="C105:C106"/>
    <mergeCell ref="B99:B100"/>
    <mergeCell ref="C99:C100"/>
    <mergeCell ref="F105:F106"/>
    <mergeCell ref="G105:G106"/>
    <mergeCell ref="H105:H106"/>
    <mergeCell ref="F99:F100"/>
    <mergeCell ref="G99:G100"/>
    <mergeCell ref="H99:H100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J105:AJ106"/>
    <mergeCell ref="AK105:AK106"/>
    <mergeCell ref="AL105:AL106"/>
    <mergeCell ref="AS105:AS106"/>
    <mergeCell ref="AT105:AT106"/>
    <mergeCell ref="AU105:AU106"/>
    <mergeCell ref="AM105:AM106"/>
    <mergeCell ref="AN105:AN106"/>
    <mergeCell ref="AO105:AO106"/>
    <mergeCell ref="AP105:AP106"/>
    <mergeCell ref="AQ105:AQ106"/>
    <mergeCell ref="AR105:AR106"/>
  </mergeCells>
  <conditionalFormatting sqref="AT17:AU18">
    <cfRule type="cellIs" priority="2" dxfId="0" operator="greaterThan" stopIfTrue="1">
      <formula>0</formula>
    </cfRule>
  </conditionalFormatting>
  <conditionalFormatting sqref="AT3:AU8">
    <cfRule type="cellIs" priority="1" dxfId="0" operator="greaterThan" stopIfTrue="1">
      <formula>0</formula>
    </cfRule>
  </conditionalFormatting>
  <conditionalFormatting sqref="AT25:AU25 AT9:AU16 AT27:AU106 AT19:AU23">
    <cfRule type="cellIs" priority="3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8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3.7109375" style="1" customWidth="1"/>
    <col min="4" max="4" width="9.140625" style="1" customWidth="1"/>
    <col min="5" max="8" width="12.7109375" style="1" customWidth="1"/>
    <col min="9" max="9" width="3.7109375" style="1" customWidth="1"/>
    <col min="10" max="11" width="12.7109375" style="1" customWidth="1"/>
    <col min="12" max="12" width="3.7109375" style="1" customWidth="1"/>
    <col min="13" max="13" width="11.421875" style="1" customWidth="1"/>
    <col min="14" max="14" width="11.57421875" style="1" customWidth="1"/>
    <col min="15" max="15" width="3.7109375" style="1" customWidth="1"/>
    <col min="16" max="16" width="13.8515625" style="1" customWidth="1"/>
    <col min="17" max="16384" width="9.140625" style="1" customWidth="1"/>
  </cols>
  <sheetData>
    <row r="1" spans="1:39" ht="40.5" customHeight="1">
      <c r="A1" s="224" t="s">
        <v>235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19.5" customHeight="1">
      <c r="A2" s="225" t="s">
        <v>236</v>
      </c>
      <c r="B2" s="226" t="s">
        <v>237</v>
      </c>
      <c r="C2" s="231"/>
      <c r="D2" s="226" t="s">
        <v>238</v>
      </c>
      <c r="E2" s="225" t="s">
        <v>0</v>
      </c>
      <c r="F2" s="225" t="s">
        <v>15</v>
      </c>
      <c r="G2" s="225" t="s">
        <v>57</v>
      </c>
      <c r="H2" s="225" t="s">
        <v>58</v>
      </c>
      <c r="I2" s="233"/>
      <c r="J2" s="225" t="s">
        <v>239</v>
      </c>
      <c r="K2" s="225"/>
      <c r="L2" s="233"/>
      <c r="M2" s="225" t="s">
        <v>240</v>
      </c>
      <c r="N2" s="225"/>
      <c r="O2" s="233"/>
      <c r="P2" s="225" t="s">
        <v>241</v>
      </c>
      <c r="Q2" s="8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9.5" customHeight="1">
      <c r="A3" s="225"/>
      <c r="B3" s="226"/>
      <c r="C3" s="232"/>
      <c r="D3" s="226"/>
      <c r="E3" s="225"/>
      <c r="F3" s="225"/>
      <c r="G3" s="225"/>
      <c r="H3" s="225"/>
      <c r="I3" s="234"/>
      <c r="J3" s="227" t="s">
        <v>44</v>
      </c>
      <c r="K3" s="227" t="s">
        <v>45</v>
      </c>
      <c r="L3" s="234"/>
      <c r="M3" s="227" t="s">
        <v>44</v>
      </c>
      <c r="N3" s="227" t="s">
        <v>45</v>
      </c>
      <c r="O3" s="234"/>
      <c r="P3" s="225"/>
      <c r="Q3" s="7"/>
      <c r="R3" s="7"/>
      <c r="S3" s="7"/>
      <c r="T3" s="7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9.5" customHeight="1">
      <c r="A4" s="256">
        <v>1</v>
      </c>
      <c r="B4" s="257" t="s">
        <v>255</v>
      </c>
      <c r="C4" s="194"/>
      <c r="D4" s="189" t="s">
        <v>243</v>
      </c>
      <c r="E4" s="33">
        <v>38</v>
      </c>
      <c r="F4" s="33" t="s">
        <v>60</v>
      </c>
      <c r="G4" s="18" t="s">
        <v>100</v>
      </c>
      <c r="H4" s="18" t="s">
        <v>101</v>
      </c>
      <c r="I4" s="193"/>
      <c r="J4" s="235">
        <f>SUM('[1]KF'!AS7)</f>
        <v>50</v>
      </c>
      <c r="K4" s="235">
        <f>SUM('[1]KF'!AT7)</f>
        <v>0</v>
      </c>
      <c r="L4" s="193"/>
      <c r="M4" s="237">
        <f>INT(SUM(J4,J6)+SUM(K4,K6)/16)</f>
        <v>233</v>
      </c>
      <c r="N4" s="237">
        <f>MOD(SUM(J4,J6)+SUM(K4,K6)/16,1)*16</f>
        <v>3</v>
      </c>
      <c r="O4" s="193"/>
      <c r="P4" s="229">
        <v>9</v>
      </c>
      <c r="Q4" s="7"/>
      <c r="R4" s="7"/>
      <c r="S4" s="7"/>
      <c r="T4" s="7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9.5" customHeight="1">
      <c r="A5" s="256"/>
      <c r="B5" s="257"/>
      <c r="C5" s="194"/>
      <c r="D5" s="189"/>
      <c r="E5" s="33"/>
      <c r="F5" s="33"/>
      <c r="G5" s="18" t="s">
        <v>102</v>
      </c>
      <c r="H5" s="18" t="s">
        <v>103</v>
      </c>
      <c r="I5" s="193"/>
      <c r="J5" s="235"/>
      <c r="K5" s="235"/>
      <c r="L5" s="193"/>
      <c r="M5" s="237"/>
      <c r="N5" s="237"/>
      <c r="O5" s="193"/>
      <c r="P5" s="229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9.5" customHeight="1">
      <c r="A6" s="256"/>
      <c r="B6" s="257"/>
      <c r="C6" s="194"/>
      <c r="D6" s="191" t="s">
        <v>244</v>
      </c>
      <c r="E6" s="33">
        <v>16</v>
      </c>
      <c r="F6" s="33" t="s">
        <v>46</v>
      </c>
      <c r="G6" s="18" t="s">
        <v>102</v>
      </c>
      <c r="H6" s="18" t="s">
        <v>200</v>
      </c>
      <c r="I6" s="193"/>
      <c r="J6" s="235">
        <f>SUM('[1]H'!AS19)</f>
        <v>183</v>
      </c>
      <c r="K6" s="235">
        <f>SUM('[1]H'!AT19)</f>
        <v>3</v>
      </c>
      <c r="L6" s="193"/>
      <c r="M6" s="237"/>
      <c r="N6" s="237"/>
      <c r="O6" s="193"/>
      <c r="P6" s="229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9.5" customHeight="1" thickBot="1">
      <c r="A7" s="258"/>
      <c r="B7" s="259"/>
      <c r="C7" s="195"/>
      <c r="D7" s="196"/>
      <c r="E7" s="197"/>
      <c r="F7" s="197"/>
      <c r="G7" s="198" t="s">
        <v>201</v>
      </c>
      <c r="H7" s="198" t="s">
        <v>202</v>
      </c>
      <c r="I7" s="199"/>
      <c r="J7" s="236"/>
      <c r="K7" s="236"/>
      <c r="L7" s="199"/>
      <c r="M7" s="238"/>
      <c r="N7" s="238"/>
      <c r="O7" s="199"/>
      <c r="P7" s="230"/>
      <c r="Q7" s="7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9.5" customHeight="1">
      <c r="A8" s="260">
        <v>2</v>
      </c>
      <c r="B8" s="261" t="s">
        <v>246</v>
      </c>
      <c r="C8" s="203"/>
      <c r="D8" s="204" t="s">
        <v>243</v>
      </c>
      <c r="E8" s="205">
        <v>17</v>
      </c>
      <c r="F8" s="205" t="s">
        <v>46</v>
      </c>
      <c r="G8" s="19" t="s">
        <v>94</v>
      </c>
      <c r="H8" s="19" t="s">
        <v>168</v>
      </c>
      <c r="I8" s="206"/>
      <c r="J8" s="239">
        <f>SUM('[1]H'!AS21)</f>
        <v>453</v>
      </c>
      <c r="K8" s="239">
        <f>SUM('[1]H'!AT21)</f>
        <v>5</v>
      </c>
      <c r="L8" s="206"/>
      <c r="M8" s="245">
        <f>INT(SUM(J8,J10)+SUM(K8,K10)/16)</f>
        <v>453</v>
      </c>
      <c r="N8" s="246">
        <f>MOD(SUM(J8,J10)+SUM(K8,K10)/16,1)*16</f>
        <v>5</v>
      </c>
      <c r="O8" s="206"/>
      <c r="P8" s="220">
        <v>2</v>
      </c>
      <c r="Q8" s="7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9.5" customHeight="1">
      <c r="A9" s="262"/>
      <c r="B9" s="263"/>
      <c r="C9" s="194"/>
      <c r="D9" s="189"/>
      <c r="E9" s="33"/>
      <c r="F9" s="33"/>
      <c r="G9" s="18" t="s">
        <v>247</v>
      </c>
      <c r="H9" s="18" t="s">
        <v>248</v>
      </c>
      <c r="I9" s="193"/>
      <c r="J9" s="235"/>
      <c r="K9" s="235"/>
      <c r="L9" s="193"/>
      <c r="M9" s="247"/>
      <c r="N9" s="248"/>
      <c r="O9" s="193"/>
      <c r="P9" s="221"/>
      <c r="Q9" s="7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9.5" customHeight="1">
      <c r="A10" s="262"/>
      <c r="B10" s="263"/>
      <c r="C10" s="194"/>
      <c r="D10" s="191" t="s">
        <v>244</v>
      </c>
      <c r="E10" s="33">
        <v>32</v>
      </c>
      <c r="F10" s="33" t="s">
        <v>47</v>
      </c>
      <c r="G10" s="192" t="s">
        <v>151</v>
      </c>
      <c r="H10" s="192" t="s">
        <v>169</v>
      </c>
      <c r="I10" s="193"/>
      <c r="J10" s="240">
        <f>SUM('[1]F'!AS23)</f>
        <v>0</v>
      </c>
      <c r="K10" s="240">
        <f>SUM('[1]F'!AT23)</f>
        <v>0</v>
      </c>
      <c r="L10" s="193"/>
      <c r="M10" s="247"/>
      <c r="N10" s="248"/>
      <c r="O10" s="193"/>
      <c r="P10" s="221"/>
      <c r="Q10" s="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9.5" customHeight="1" thickBot="1">
      <c r="A11" s="264"/>
      <c r="B11" s="265"/>
      <c r="C11" s="209"/>
      <c r="D11" s="210"/>
      <c r="E11" s="211"/>
      <c r="F11" s="211"/>
      <c r="G11" s="222" t="s">
        <v>170</v>
      </c>
      <c r="H11" s="222" t="s">
        <v>171</v>
      </c>
      <c r="I11" s="213"/>
      <c r="J11" s="241"/>
      <c r="K11" s="241"/>
      <c r="L11" s="213"/>
      <c r="M11" s="249"/>
      <c r="N11" s="250"/>
      <c r="O11" s="213"/>
      <c r="P11" s="223"/>
      <c r="Q11" s="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9.5" customHeight="1">
      <c r="A12" s="266">
        <v>3</v>
      </c>
      <c r="B12" s="267" t="s">
        <v>257</v>
      </c>
      <c r="C12" s="200"/>
      <c r="D12" s="201" t="s">
        <v>243</v>
      </c>
      <c r="E12" s="35">
        <v>24</v>
      </c>
      <c r="F12" s="35" t="s">
        <v>47</v>
      </c>
      <c r="G12" s="215" t="s">
        <v>71</v>
      </c>
      <c r="H12" s="215" t="s">
        <v>178</v>
      </c>
      <c r="I12" s="202"/>
      <c r="J12" s="242">
        <f>SUM('[1]F'!AS7)</f>
        <v>66</v>
      </c>
      <c r="K12" s="242">
        <f>SUM('[1]F'!AT7)</f>
        <v>3</v>
      </c>
      <c r="L12" s="202"/>
      <c r="M12" s="251">
        <f>INT(SUM(J12,J14)+SUM(K12,K14)/16)</f>
        <v>127</v>
      </c>
      <c r="N12" s="251">
        <f>MOD(SUM(J12,J14)+SUM(K12,K14)/16,1)*16</f>
        <v>13</v>
      </c>
      <c r="O12" s="202"/>
      <c r="P12" s="228">
        <v>11</v>
      </c>
      <c r="Q12" s="7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9.5" customHeight="1">
      <c r="A13" s="268"/>
      <c r="B13" s="257"/>
      <c r="C13" s="194"/>
      <c r="D13" s="189"/>
      <c r="E13" s="33"/>
      <c r="F13" s="33"/>
      <c r="G13" s="18" t="s">
        <v>187</v>
      </c>
      <c r="H13" s="18" t="s">
        <v>188</v>
      </c>
      <c r="I13" s="193"/>
      <c r="J13" s="235"/>
      <c r="K13" s="235"/>
      <c r="L13" s="193"/>
      <c r="M13" s="252"/>
      <c r="N13" s="252"/>
      <c r="O13" s="193"/>
      <c r="P13" s="229"/>
      <c r="Q13" s="7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9.5" customHeight="1">
      <c r="A14" s="268"/>
      <c r="B14" s="257"/>
      <c r="C14" s="194"/>
      <c r="D14" s="191" t="s">
        <v>244</v>
      </c>
      <c r="E14" s="33">
        <v>39</v>
      </c>
      <c r="F14" s="33" t="s">
        <v>60</v>
      </c>
      <c r="G14" s="18" t="s">
        <v>75</v>
      </c>
      <c r="H14" s="18" t="s">
        <v>172</v>
      </c>
      <c r="I14" s="193"/>
      <c r="J14" s="235">
        <f>SUM('[1]KF'!AS9)</f>
        <v>61</v>
      </c>
      <c r="K14" s="235">
        <f>SUM('[1]KF'!AT9)</f>
        <v>10</v>
      </c>
      <c r="L14" s="193"/>
      <c r="M14" s="252"/>
      <c r="N14" s="252"/>
      <c r="O14" s="193"/>
      <c r="P14" s="229"/>
      <c r="Q14" s="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9.5" customHeight="1">
      <c r="A15" s="268"/>
      <c r="B15" s="257"/>
      <c r="C15" s="194"/>
      <c r="D15" s="191"/>
      <c r="E15" s="33"/>
      <c r="F15" s="33"/>
      <c r="G15" s="18" t="s">
        <v>173</v>
      </c>
      <c r="H15" s="18" t="s">
        <v>174</v>
      </c>
      <c r="I15" s="193"/>
      <c r="J15" s="235"/>
      <c r="K15" s="235"/>
      <c r="L15" s="193"/>
      <c r="M15" s="252"/>
      <c r="N15" s="252"/>
      <c r="O15" s="193"/>
      <c r="P15" s="229"/>
      <c r="Q15" s="7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9.5" customHeight="1">
      <c r="A16" s="256">
        <v>4</v>
      </c>
      <c r="B16" s="257" t="s">
        <v>260</v>
      </c>
      <c r="C16" s="194"/>
      <c r="D16" s="189" t="s">
        <v>243</v>
      </c>
      <c r="E16" s="33">
        <v>18</v>
      </c>
      <c r="F16" s="33" t="s">
        <v>46</v>
      </c>
      <c r="G16" s="18" t="s">
        <v>185</v>
      </c>
      <c r="H16" s="18" t="s">
        <v>186</v>
      </c>
      <c r="I16" s="193"/>
      <c r="J16" s="235">
        <f>SUM('[1]H'!AS23)</f>
        <v>38</v>
      </c>
      <c r="K16" s="235">
        <f>SUM('[1]H'!AT23)</f>
        <v>12</v>
      </c>
      <c r="L16" s="193"/>
      <c r="M16" s="247">
        <f>INT(SUM(J16,J18)+SUM(K16,K18)/16)</f>
        <v>38</v>
      </c>
      <c r="N16" s="247">
        <f>MOD(SUM(J16,J18)+SUM(K16,K18)/16,1)*16</f>
        <v>12</v>
      </c>
      <c r="O16" s="193"/>
      <c r="P16" s="229">
        <v>14</v>
      </c>
      <c r="Q16" s="7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9.5" customHeight="1">
      <c r="A17" s="256"/>
      <c r="B17" s="257"/>
      <c r="C17" s="194"/>
      <c r="D17" s="189"/>
      <c r="E17" s="33"/>
      <c r="F17" s="33"/>
      <c r="G17" s="18" t="s">
        <v>83</v>
      </c>
      <c r="H17" s="18" t="s">
        <v>120</v>
      </c>
      <c r="I17" s="193"/>
      <c r="J17" s="235"/>
      <c r="K17" s="235"/>
      <c r="L17" s="193"/>
      <c r="M17" s="247"/>
      <c r="N17" s="247"/>
      <c r="O17" s="193"/>
      <c r="P17" s="229"/>
      <c r="Q17" s="7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9.5" customHeight="1">
      <c r="A18" s="256"/>
      <c r="B18" s="257"/>
      <c r="C18" s="194"/>
      <c r="D18" s="191" t="s">
        <v>244</v>
      </c>
      <c r="E18" s="33">
        <v>20</v>
      </c>
      <c r="F18" s="33" t="s">
        <v>46</v>
      </c>
      <c r="G18" s="192" t="s">
        <v>179</v>
      </c>
      <c r="H18" s="192" t="s">
        <v>180</v>
      </c>
      <c r="I18" s="193"/>
      <c r="J18" s="240">
        <f>SUM('[1]H'!AS27)</f>
        <v>0</v>
      </c>
      <c r="K18" s="240">
        <f>SUM('[1]H'!AT27)</f>
        <v>0</v>
      </c>
      <c r="L18" s="193"/>
      <c r="M18" s="247"/>
      <c r="N18" s="247"/>
      <c r="O18" s="193"/>
      <c r="P18" s="229"/>
      <c r="Q18" s="7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9.5" customHeight="1">
      <c r="A19" s="256"/>
      <c r="B19" s="257"/>
      <c r="C19" s="194"/>
      <c r="D19" s="191"/>
      <c r="E19" s="33"/>
      <c r="F19" s="33"/>
      <c r="G19" s="192" t="s">
        <v>181</v>
      </c>
      <c r="H19" s="192" t="s">
        <v>182</v>
      </c>
      <c r="I19" s="193"/>
      <c r="J19" s="240"/>
      <c r="K19" s="240"/>
      <c r="L19" s="193"/>
      <c r="M19" s="247"/>
      <c r="N19" s="247"/>
      <c r="O19" s="193"/>
      <c r="P19" s="229"/>
      <c r="Q19" s="7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9.5" customHeight="1">
      <c r="A20" s="256">
        <v>5</v>
      </c>
      <c r="B20" s="257" t="s">
        <v>254</v>
      </c>
      <c r="C20" s="194"/>
      <c r="D20" s="189" t="s">
        <v>243</v>
      </c>
      <c r="E20" s="33">
        <v>26</v>
      </c>
      <c r="F20" s="33" t="s">
        <v>47</v>
      </c>
      <c r="G20" s="192" t="s">
        <v>151</v>
      </c>
      <c r="H20" s="192" t="s">
        <v>183</v>
      </c>
      <c r="I20" s="193"/>
      <c r="J20" s="240">
        <f>SUM('[1]F'!AS11)</f>
        <v>0</v>
      </c>
      <c r="K20" s="240">
        <f>SUM('[1]F'!AT11)</f>
        <v>0</v>
      </c>
      <c r="L20" s="193"/>
      <c r="M20" s="237">
        <f>INT(SUM(J20,J22)+SUM(K20,K22)/16)</f>
        <v>268</v>
      </c>
      <c r="N20" s="248">
        <f>MOD(SUM(J20,J22)+SUM(K20,K22)/16,1)*16</f>
        <v>14</v>
      </c>
      <c r="O20" s="193"/>
      <c r="P20" s="229">
        <v>8</v>
      </c>
      <c r="Q20" s="7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9.5" customHeight="1">
      <c r="A21" s="256"/>
      <c r="B21" s="257"/>
      <c r="C21" s="194"/>
      <c r="D21" s="189"/>
      <c r="E21" s="33"/>
      <c r="F21" s="33"/>
      <c r="G21" s="192" t="s">
        <v>71</v>
      </c>
      <c r="H21" s="192" t="s">
        <v>184</v>
      </c>
      <c r="I21" s="193"/>
      <c r="J21" s="240"/>
      <c r="K21" s="240"/>
      <c r="L21" s="193"/>
      <c r="M21" s="237"/>
      <c r="N21" s="248"/>
      <c r="O21" s="193"/>
      <c r="P21" s="229"/>
      <c r="Q21" s="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9.5" customHeight="1">
      <c r="A22" s="256"/>
      <c r="B22" s="257"/>
      <c r="C22" s="194"/>
      <c r="D22" s="191" t="s">
        <v>244</v>
      </c>
      <c r="E22" s="33">
        <v>40</v>
      </c>
      <c r="F22" s="33" t="s">
        <v>60</v>
      </c>
      <c r="G22" s="18" t="s">
        <v>175</v>
      </c>
      <c r="H22" s="18" t="s">
        <v>176</v>
      </c>
      <c r="I22" s="193"/>
      <c r="J22" s="235">
        <f>SUM('[1]KF'!AS11)</f>
        <v>268</v>
      </c>
      <c r="K22" s="235">
        <f>SUM('[1]KF'!AT11)</f>
        <v>14</v>
      </c>
      <c r="L22" s="193"/>
      <c r="M22" s="237"/>
      <c r="N22" s="248"/>
      <c r="O22" s="193"/>
      <c r="P22" s="229"/>
      <c r="Q22" s="7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9.5" customHeight="1">
      <c r="A23" s="256"/>
      <c r="B23" s="257"/>
      <c r="C23" s="194"/>
      <c r="D23" s="191"/>
      <c r="E23" s="33"/>
      <c r="F23" s="33"/>
      <c r="G23" s="18" t="s">
        <v>177</v>
      </c>
      <c r="H23" s="18" t="s">
        <v>178</v>
      </c>
      <c r="I23" s="193"/>
      <c r="J23" s="235"/>
      <c r="K23" s="235"/>
      <c r="L23" s="193"/>
      <c r="M23" s="237"/>
      <c r="N23" s="248"/>
      <c r="O23" s="193"/>
      <c r="P23" s="229"/>
      <c r="Q23" s="7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9.5" customHeight="1">
      <c r="A24" s="268">
        <v>6</v>
      </c>
      <c r="B24" s="257" t="s">
        <v>258</v>
      </c>
      <c r="C24" s="194"/>
      <c r="D24" s="189" t="s">
        <v>243</v>
      </c>
      <c r="E24" s="33">
        <v>31</v>
      </c>
      <c r="F24" s="33" t="s">
        <v>47</v>
      </c>
      <c r="G24" s="192" t="s">
        <v>85</v>
      </c>
      <c r="H24" s="192" t="s">
        <v>86</v>
      </c>
      <c r="I24" s="193"/>
      <c r="J24" s="240">
        <f>SUM('[1]F'!AS21)</f>
        <v>0</v>
      </c>
      <c r="K24" s="240">
        <f>SUM('[1]F'!AT21)</f>
        <v>0</v>
      </c>
      <c r="L24" s="193"/>
      <c r="M24" s="252">
        <f>INT(SUM(J24,J26)+SUM(K24,K26)/16)</f>
        <v>75</v>
      </c>
      <c r="N24" s="248">
        <f>MOD(SUM(J24,J26)+SUM(K24,K26)/16,1)*16</f>
        <v>0</v>
      </c>
      <c r="O24" s="193"/>
      <c r="P24" s="229">
        <v>12</v>
      </c>
      <c r="Q24" s="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9.5" customHeight="1">
      <c r="A25" s="268"/>
      <c r="B25" s="257"/>
      <c r="C25" s="194"/>
      <c r="D25" s="189"/>
      <c r="E25" s="33"/>
      <c r="F25" s="33"/>
      <c r="G25" s="192" t="s">
        <v>87</v>
      </c>
      <c r="H25" s="192" t="s">
        <v>86</v>
      </c>
      <c r="I25" s="193"/>
      <c r="J25" s="240"/>
      <c r="K25" s="240"/>
      <c r="L25" s="193"/>
      <c r="M25" s="252"/>
      <c r="N25" s="248"/>
      <c r="O25" s="193"/>
      <c r="P25" s="229"/>
      <c r="Q25" s="7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9.5" customHeight="1">
      <c r="A26" s="268"/>
      <c r="B26" s="257"/>
      <c r="C26" s="194"/>
      <c r="D26" s="191" t="s">
        <v>244</v>
      </c>
      <c r="E26" s="33">
        <v>27</v>
      </c>
      <c r="F26" s="33" t="s">
        <v>47</v>
      </c>
      <c r="G26" s="18" t="s">
        <v>92</v>
      </c>
      <c r="H26" s="18" t="s">
        <v>192</v>
      </c>
      <c r="I26" s="193"/>
      <c r="J26" s="235">
        <f>SUM('[1]F'!AS13)</f>
        <v>75</v>
      </c>
      <c r="K26" s="235">
        <f>SUM('[1]F'!AT13)</f>
        <v>0</v>
      </c>
      <c r="L26" s="193"/>
      <c r="M26" s="252"/>
      <c r="N26" s="248"/>
      <c r="O26" s="193"/>
      <c r="P26" s="229"/>
      <c r="Q26" s="7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9.5" customHeight="1">
      <c r="A27" s="268"/>
      <c r="B27" s="257"/>
      <c r="C27" s="194"/>
      <c r="D27" s="191"/>
      <c r="E27" s="33"/>
      <c r="F27" s="33"/>
      <c r="G27" s="18" t="s">
        <v>164</v>
      </c>
      <c r="H27" s="18" t="s">
        <v>192</v>
      </c>
      <c r="I27" s="193"/>
      <c r="J27" s="235"/>
      <c r="K27" s="235"/>
      <c r="L27" s="193"/>
      <c r="M27" s="252"/>
      <c r="N27" s="248"/>
      <c r="O27" s="193"/>
      <c r="P27" s="229"/>
      <c r="Q27" s="7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9.5" customHeight="1">
      <c r="A28" s="256">
        <v>7</v>
      </c>
      <c r="B28" s="257" t="s">
        <v>250</v>
      </c>
      <c r="C28" s="194"/>
      <c r="D28" s="189" t="s">
        <v>243</v>
      </c>
      <c r="E28" s="33">
        <v>49</v>
      </c>
      <c r="F28" s="33" t="s">
        <v>61</v>
      </c>
      <c r="G28" s="18" t="s">
        <v>132</v>
      </c>
      <c r="H28" s="18" t="s">
        <v>147</v>
      </c>
      <c r="I28" s="193"/>
      <c r="J28" s="235">
        <f>SUM('[1]WB'!AS17)</f>
        <v>153</v>
      </c>
      <c r="K28" s="235">
        <f>SUM('[1]WB'!AT17)</f>
        <v>13</v>
      </c>
      <c r="L28" s="193"/>
      <c r="M28" s="252">
        <f>INT(SUM(J28,J30)+SUM(K28,K30)/16)</f>
        <v>312</v>
      </c>
      <c r="N28" s="252">
        <f>MOD(SUM(J28,J30)+SUM(K28,K30)/16,1)*16</f>
        <v>10</v>
      </c>
      <c r="O28" s="193"/>
      <c r="P28" s="229">
        <v>4</v>
      </c>
      <c r="Q28" s="7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9.5" customHeight="1">
      <c r="A29" s="256"/>
      <c r="B29" s="257"/>
      <c r="C29" s="194"/>
      <c r="D29" s="189"/>
      <c r="E29" s="33"/>
      <c r="F29" s="33"/>
      <c r="G29" s="18" t="s">
        <v>148</v>
      </c>
      <c r="H29" s="18" t="s">
        <v>149</v>
      </c>
      <c r="I29" s="193"/>
      <c r="J29" s="235"/>
      <c r="K29" s="235"/>
      <c r="L29" s="193"/>
      <c r="M29" s="252"/>
      <c r="N29" s="252"/>
      <c r="O29" s="193"/>
      <c r="P29" s="229"/>
      <c r="Q29" s="7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9.5" customHeight="1">
      <c r="A30" s="256"/>
      <c r="B30" s="257"/>
      <c r="C30" s="194"/>
      <c r="D30" s="191" t="s">
        <v>244</v>
      </c>
      <c r="E30" s="33">
        <v>41</v>
      </c>
      <c r="F30" s="33" t="s">
        <v>60</v>
      </c>
      <c r="G30" s="18" t="s">
        <v>123</v>
      </c>
      <c r="H30" s="18" t="s">
        <v>124</v>
      </c>
      <c r="I30" s="193"/>
      <c r="J30" s="235">
        <f>SUM('[1]KF'!AS13)</f>
        <v>158</v>
      </c>
      <c r="K30" s="235">
        <f>SUM('[1]KF'!AT13)</f>
        <v>13</v>
      </c>
      <c r="L30" s="193"/>
      <c r="M30" s="252"/>
      <c r="N30" s="252"/>
      <c r="O30" s="193"/>
      <c r="P30" s="229"/>
      <c r="Q30" s="7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9.5" customHeight="1">
      <c r="A31" s="256"/>
      <c r="B31" s="257"/>
      <c r="C31" s="194"/>
      <c r="D31" s="191"/>
      <c r="E31" s="33"/>
      <c r="F31" s="33"/>
      <c r="G31" s="18" t="s">
        <v>125</v>
      </c>
      <c r="H31" s="18" t="s">
        <v>126</v>
      </c>
      <c r="I31" s="193"/>
      <c r="J31" s="235"/>
      <c r="K31" s="235"/>
      <c r="L31" s="193"/>
      <c r="M31" s="252"/>
      <c r="N31" s="252"/>
      <c r="O31" s="193"/>
      <c r="P31" s="229"/>
      <c r="Q31" s="7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9.5" customHeight="1">
      <c r="A32" s="256">
        <v>8</v>
      </c>
      <c r="B32" s="257" t="s">
        <v>259</v>
      </c>
      <c r="C32" s="194"/>
      <c r="D32" s="189" t="s">
        <v>243</v>
      </c>
      <c r="E32" s="33">
        <v>6</v>
      </c>
      <c r="F32" s="33" t="s">
        <v>49</v>
      </c>
      <c r="G32" s="18" t="s">
        <v>77</v>
      </c>
      <c r="H32" s="18" t="s">
        <v>114</v>
      </c>
      <c r="I32" s="193"/>
      <c r="J32" s="235">
        <f>SUM('[1]A'!AS13)</f>
        <v>62</v>
      </c>
      <c r="K32" s="235">
        <f>SUM('[1]A'!AT13)</f>
        <v>12</v>
      </c>
      <c r="L32" s="193"/>
      <c r="M32" s="252">
        <f>INT(SUM(J32,J34)+SUM(K32,K34)/16)</f>
        <v>62</v>
      </c>
      <c r="N32" s="252">
        <f>MOD(SUM(J32,J34)+SUM(K32,K34)/16,1)*16</f>
        <v>12</v>
      </c>
      <c r="O32" s="193"/>
      <c r="P32" s="229">
        <v>13</v>
      </c>
      <c r="Q32" s="7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9.5" customHeight="1">
      <c r="A33" s="256"/>
      <c r="B33" s="257"/>
      <c r="C33" s="194"/>
      <c r="D33" s="189"/>
      <c r="E33" s="33"/>
      <c r="F33" s="33"/>
      <c r="G33" s="18" t="s">
        <v>88</v>
      </c>
      <c r="H33" s="18" t="s">
        <v>115</v>
      </c>
      <c r="I33" s="193"/>
      <c r="J33" s="235"/>
      <c r="K33" s="235"/>
      <c r="L33" s="193"/>
      <c r="M33" s="252"/>
      <c r="N33" s="252"/>
      <c r="O33" s="193"/>
      <c r="P33" s="22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9.5" customHeight="1">
      <c r="A34" s="256"/>
      <c r="B34" s="257"/>
      <c r="C34" s="194"/>
      <c r="D34" s="191" t="s">
        <v>244</v>
      </c>
      <c r="E34" s="33">
        <v>4</v>
      </c>
      <c r="F34" s="33" t="s">
        <v>49</v>
      </c>
      <c r="G34" s="192" t="s">
        <v>77</v>
      </c>
      <c r="H34" s="192" t="s">
        <v>131</v>
      </c>
      <c r="I34" s="193"/>
      <c r="J34" s="240">
        <f>SUM('[1]A'!AS9)</f>
        <v>0</v>
      </c>
      <c r="K34" s="240">
        <f>SUM('[1]A'!AT9)</f>
        <v>0</v>
      </c>
      <c r="L34" s="193"/>
      <c r="M34" s="252"/>
      <c r="N34" s="252"/>
      <c r="O34" s="193"/>
      <c r="P34" s="22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9.5" customHeight="1">
      <c r="A35" s="256"/>
      <c r="B35" s="257"/>
      <c r="C35" s="194"/>
      <c r="D35" s="191"/>
      <c r="E35" s="33"/>
      <c r="F35" s="33"/>
      <c r="G35" s="192" t="s">
        <v>132</v>
      </c>
      <c r="H35" s="192" t="s">
        <v>133</v>
      </c>
      <c r="I35" s="193"/>
      <c r="J35" s="240"/>
      <c r="K35" s="240"/>
      <c r="L35" s="193"/>
      <c r="M35" s="252"/>
      <c r="N35" s="252"/>
      <c r="O35" s="193"/>
      <c r="P35" s="22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9.5" customHeight="1">
      <c r="A36" s="268">
        <v>9</v>
      </c>
      <c r="B36" s="257" t="s">
        <v>253</v>
      </c>
      <c r="C36" s="194"/>
      <c r="D36" s="189" t="s">
        <v>243</v>
      </c>
      <c r="E36" s="33">
        <v>2</v>
      </c>
      <c r="F36" s="33" t="s">
        <v>49</v>
      </c>
      <c r="G36" s="18" t="s">
        <v>85</v>
      </c>
      <c r="H36" s="18" t="s">
        <v>144</v>
      </c>
      <c r="I36" s="193"/>
      <c r="J36" s="235">
        <f>SUM('[1]A'!AS5)</f>
        <v>144</v>
      </c>
      <c r="K36" s="235">
        <f>SUM('[1]A'!AT5)</f>
        <v>0</v>
      </c>
      <c r="L36" s="193"/>
      <c r="M36" s="248">
        <f>INT(SUM(J36,J38)+SUM(K36,K38)/16)</f>
        <v>283</v>
      </c>
      <c r="N36" s="248">
        <f>MOD(SUM(J36,J38)+SUM(K36,K38)/16,1)*16</f>
        <v>1</v>
      </c>
      <c r="O36" s="193"/>
      <c r="P36" s="229">
        <v>7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9.5" customHeight="1">
      <c r="A37" s="268"/>
      <c r="B37" s="257"/>
      <c r="C37" s="194"/>
      <c r="D37" s="189"/>
      <c r="E37" s="33"/>
      <c r="F37" s="33"/>
      <c r="G37" s="18" t="s">
        <v>145</v>
      </c>
      <c r="H37" s="18" t="s">
        <v>146</v>
      </c>
      <c r="I37" s="193"/>
      <c r="J37" s="235"/>
      <c r="K37" s="235"/>
      <c r="L37" s="193"/>
      <c r="M37" s="248"/>
      <c r="N37" s="248"/>
      <c r="O37" s="193"/>
      <c r="P37" s="22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9.5" customHeight="1">
      <c r="A38" s="268"/>
      <c r="B38" s="257"/>
      <c r="C38" s="194"/>
      <c r="D38" s="191" t="s">
        <v>244</v>
      </c>
      <c r="E38" s="33">
        <v>11</v>
      </c>
      <c r="F38" s="33" t="s">
        <v>46</v>
      </c>
      <c r="G38" s="18" t="s">
        <v>69</v>
      </c>
      <c r="H38" s="18" t="s">
        <v>70</v>
      </c>
      <c r="I38" s="193"/>
      <c r="J38" s="235">
        <f>SUM('[1]H'!AS9)</f>
        <v>139</v>
      </c>
      <c r="K38" s="235">
        <f>SUM('[1]H'!AT9)</f>
        <v>1</v>
      </c>
      <c r="L38" s="193"/>
      <c r="M38" s="248"/>
      <c r="N38" s="248"/>
      <c r="O38" s="193"/>
      <c r="P38" s="22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9.5" customHeight="1">
      <c r="A39" s="268"/>
      <c r="B39" s="257"/>
      <c r="C39" s="194"/>
      <c r="D39" s="191"/>
      <c r="E39" s="33"/>
      <c r="F39" s="33"/>
      <c r="G39" s="18" t="s">
        <v>71</v>
      </c>
      <c r="H39" s="18" t="s">
        <v>72</v>
      </c>
      <c r="I39" s="193"/>
      <c r="J39" s="235"/>
      <c r="K39" s="235"/>
      <c r="L39" s="193"/>
      <c r="M39" s="248"/>
      <c r="N39" s="248"/>
      <c r="O39" s="193"/>
      <c r="P39" s="22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9.5" customHeight="1">
      <c r="A40" s="256">
        <v>10</v>
      </c>
      <c r="B40" s="257" t="s">
        <v>256</v>
      </c>
      <c r="C40" s="194"/>
      <c r="D40" s="189" t="s">
        <v>243</v>
      </c>
      <c r="E40" s="33">
        <v>7</v>
      </c>
      <c r="F40" s="33" t="s">
        <v>49</v>
      </c>
      <c r="G40" s="18" t="s">
        <v>108</v>
      </c>
      <c r="H40" s="18" t="s">
        <v>118</v>
      </c>
      <c r="I40" s="193"/>
      <c r="J40" s="235">
        <f>SUM('[1]A'!AS15)</f>
        <v>129</v>
      </c>
      <c r="K40" s="235">
        <f>SUM('[1]A'!AT15)</f>
        <v>1</v>
      </c>
      <c r="L40" s="193"/>
      <c r="M40" s="247">
        <f>INT(SUM(J40,J42)+SUM(K40,K42)/16)</f>
        <v>129</v>
      </c>
      <c r="N40" s="247">
        <f>MOD(SUM(J40,J42)+SUM(K40,K42)/16,1)*16</f>
        <v>1</v>
      </c>
      <c r="O40" s="193"/>
      <c r="P40" s="229">
        <v>10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9.5" customHeight="1">
      <c r="A41" s="256"/>
      <c r="B41" s="257"/>
      <c r="C41" s="194"/>
      <c r="D41" s="189"/>
      <c r="E41" s="33"/>
      <c r="F41" s="33"/>
      <c r="G41" s="18" t="s">
        <v>119</v>
      </c>
      <c r="H41" s="18" t="s">
        <v>120</v>
      </c>
      <c r="I41" s="193"/>
      <c r="J41" s="235"/>
      <c r="K41" s="235"/>
      <c r="L41" s="193"/>
      <c r="M41" s="247"/>
      <c r="N41" s="247"/>
      <c r="O41" s="193"/>
      <c r="P41" s="22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9.5" customHeight="1">
      <c r="A42" s="256"/>
      <c r="B42" s="257"/>
      <c r="C42" s="194"/>
      <c r="D42" s="191" t="s">
        <v>244</v>
      </c>
      <c r="E42" s="33">
        <v>14</v>
      </c>
      <c r="F42" s="33" t="s">
        <v>46</v>
      </c>
      <c r="G42" s="192" t="s">
        <v>203</v>
      </c>
      <c r="H42" s="192" t="s">
        <v>204</v>
      </c>
      <c r="I42" s="193"/>
      <c r="J42" s="240">
        <f>SUM('[1]H'!AS15)</f>
        <v>0</v>
      </c>
      <c r="K42" s="240">
        <f>SUM('[1]H'!AT15)</f>
        <v>0</v>
      </c>
      <c r="L42" s="193"/>
      <c r="M42" s="247"/>
      <c r="N42" s="247"/>
      <c r="O42" s="193"/>
      <c r="P42" s="229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9.5" customHeight="1">
      <c r="A43" s="256"/>
      <c r="B43" s="257"/>
      <c r="C43" s="194"/>
      <c r="D43" s="191"/>
      <c r="E43" s="33"/>
      <c r="F43" s="33"/>
      <c r="G43" s="192" t="s">
        <v>205</v>
      </c>
      <c r="H43" s="192" t="s">
        <v>206</v>
      </c>
      <c r="I43" s="193"/>
      <c r="J43" s="240"/>
      <c r="K43" s="240"/>
      <c r="L43" s="193"/>
      <c r="M43" s="247"/>
      <c r="N43" s="247"/>
      <c r="O43" s="193"/>
      <c r="P43" s="229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9.5" customHeight="1">
      <c r="A44" s="256">
        <v>11</v>
      </c>
      <c r="B44" s="257" t="s">
        <v>251</v>
      </c>
      <c r="C44" s="194"/>
      <c r="D44" s="189" t="s">
        <v>243</v>
      </c>
      <c r="E44" s="33">
        <v>21</v>
      </c>
      <c r="F44" s="33" t="s">
        <v>46</v>
      </c>
      <c r="G44" s="18" t="s">
        <v>92</v>
      </c>
      <c r="H44" s="18" t="s">
        <v>156</v>
      </c>
      <c r="I44" s="193"/>
      <c r="J44" s="235">
        <f>SUM('[1]H'!AS29)</f>
        <v>128</v>
      </c>
      <c r="K44" s="235">
        <f>SUM('[1]H'!AT29)</f>
        <v>6</v>
      </c>
      <c r="L44" s="193"/>
      <c r="M44" s="237">
        <f>INT(SUM(J44,J46)+SUM(K44,K46)/16)</f>
        <v>301</v>
      </c>
      <c r="N44" s="237">
        <f>MOD(SUM(J44,J46)+SUM(K44,K46)/16,1)*16</f>
        <v>14</v>
      </c>
      <c r="O44" s="193"/>
      <c r="P44" s="229">
        <v>5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9.5" customHeight="1">
      <c r="A45" s="256"/>
      <c r="B45" s="257"/>
      <c r="C45" s="194"/>
      <c r="D45" s="189"/>
      <c r="E45" s="33"/>
      <c r="F45" s="33"/>
      <c r="G45" s="18" t="s">
        <v>92</v>
      </c>
      <c r="H45" s="18" t="s">
        <v>157</v>
      </c>
      <c r="I45" s="193"/>
      <c r="J45" s="235"/>
      <c r="K45" s="235"/>
      <c r="L45" s="193"/>
      <c r="M45" s="237"/>
      <c r="N45" s="237"/>
      <c r="O45" s="193"/>
      <c r="P45" s="229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9.5" customHeight="1">
      <c r="A46" s="256"/>
      <c r="B46" s="257"/>
      <c r="C46" s="194"/>
      <c r="D46" s="191" t="s">
        <v>244</v>
      </c>
      <c r="E46" s="33">
        <v>8</v>
      </c>
      <c r="F46" s="33" t="s">
        <v>46</v>
      </c>
      <c r="G46" s="18" t="s">
        <v>92</v>
      </c>
      <c r="H46" s="18" t="s">
        <v>93</v>
      </c>
      <c r="I46" s="193"/>
      <c r="J46" s="235">
        <f>SUM('[1]H'!AS3)</f>
        <v>173</v>
      </c>
      <c r="K46" s="235">
        <f>SUM('[1]H'!AT3)</f>
        <v>8</v>
      </c>
      <c r="L46" s="193"/>
      <c r="M46" s="237"/>
      <c r="N46" s="237"/>
      <c r="O46" s="193"/>
      <c r="P46" s="229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9.5" customHeight="1" thickBot="1">
      <c r="A47" s="258"/>
      <c r="B47" s="259"/>
      <c r="C47" s="195"/>
      <c r="D47" s="196"/>
      <c r="E47" s="197"/>
      <c r="F47" s="197"/>
      <c r="G47" s="198" t="s">
        <v>94</v>
      </c>
      <c r="H47" s="198" t="s">
        <v>95</v>
      </c>
      <c r="I47" s="199"/>
      <c r="J47" s="236"/>
      <c r="K47" s="236"/>
      <c r="L47" s="199"/>
      <c r="M47" s="238"/>
      <c r="N47" s="238"/>
      <c r="O47" s="199"/>
      <c r="P47" s="230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9.5" customHeight="1">
      <c r="A48" s="269">
        <v>12</v>
      </c>
      <c r="B48" s="270" t="s">
        <v>242</v>
      </c>
      <c r="C48" s="203"/>
      <c r="D48" s="204" t="s">
        <v>243</v>
      </c>
      <c r="E48" s="205">
        <v>46</v>
      </c>
      <c r="F48" s="205" t="s">
        <v>61</v>
      </c>
      <c r="G48" s="19" t="s">
        <v>189</v>
      </c>
      <c r="H48" s="19" t="s">
        <v>190</v>
      </c>
      <c r="I48" s="206"/>
      <c r="J48" s="239">
        <f>SUM('[1]WB'!AS11)</f>
        <v>360</v>
      </c>
      <c r="K48" s="239">
        <f>SUM('[1]WB'!AT11)</f>
        <v>5</v>
      </c>
      <c r="L48" s="206"/>
      <c r="M48" s="245">
        <f>INT(SUM(J48,J50)+SUM(K48,K50)/16)</f>
        <v>1325</v>
      </c>
      <c r="N48" s="245">
        <f>MOD(SUM(J48,J50)+SUM(K48,K50)/16,1)*16</f>
        <v>12</v>
      </c>
      <c r="O48" s="206"/>
      <c r="P48" s="207">
        <v>1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9.5" customHeight="1">
      <c r="A49" s="271"/>
      <c r="B49" s="272"/>
      <c r="C49" s="194"/>
      <c r="D49" s="189"/>
      <c r="E49" s="33"/>
      <c r="F49" s="33"/>
      <c r="G49" s="190" t="s">
        <v>173</v>
      </c>
      <c r="H49" s="190" t="s">
        <v>191</v>
      </c>
      <c r="I49" s="193"/>
      <c r="J49" s="235"/>
      <c r="K49" s="235"/>
      <c r="L49" s="193"/>
      <c r="M49" s="247"/>
      <c r="N49" s="247"/>
      <c r="O49" s="193"/>
      <c r="P49" s="208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9.5" customHeight="1">
      <c r="A50" s="271"/>
      <c r="B50" s="272"/>
      <c r="C50" s="194"/>
      <c r="D50" s="191" t="s">
        <v>244</v>
      </c>
      <c r="E50" s="33">
        <v>45</v>
      </c>
      <c r="F50" s="33" t="s">
        <v>61</v>
      </c>
      <c r="G50" s="18" t="s">
        <v>161</v>
      </c>
      <c r="H50" s="18" t="s">
        <v>47</v>
      </c>
      <c r="I50" s="193"/>
      <c r="J50" s="235">
        <f>SUM('[1]WB'!AS28)</f>
        <v>965</v>
      </c>
      <c r="K50" s="235">
        <f>SUM('[1]WB'!AT28)</f>
        <v>7</v>
      </c>
      <c r="L50" s="193"/>
      <c r="M50" s="247"/>
      <c r="N50" s="247"/>
      <c r="O50" s="193"/>
      <c r="P50" s="208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9.5" customHeight="1" thickBot="1">
      <c r="A51" s="273"/>
      <c r="B51" s="274"/>
      <c r="C51" s="209"/>
      <c r="D51" s="210"/>
      <c r="E51" s="211"/>
      <c r="F51" s="211"/>
      <c r="G51" s="212" t="s">
        <v>245</v>
      </c>
      <c r="H51" s="212" t="s">
        <v>163</v>
      </c>
      <c r="I51" s="213"/>
      <c r="J51" s="243"/>
      <c r="K51" s="243"/>
      <c r="L51" s="213"/>
      <c r="M51" s="249"/>
      <c r="N51" s="249"/>
      <c r="O51" s="213"/>
      <c r="P51" s="21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9.5" customHeight="1">
      <c r="A52" s="275">
        <v>13</v>
      </c>
      <c r="B52" s="276" t="s">
        <v>249</v>
      </c>
      <c r="C52" s="203"/>
      <c r="D52" s="204" t="s">
        <v>243</v>
      </c>
      <c r="E52" s="205">
        <v>25</v>
      </c>
      <c r="F52" s="205" t="s">
        <v>47</v>
      </c>
      <c r="G52" s="216" t="s">
        <v>134</v>
      </c>
      <c r="H52" s="216" t="s">
        <v>135</v>
      </c>
      <c r="I52" s="206"/>
      <c r="J52" s="244">
        <f>SUM('[1]F'!AS9)</f>
        <v>0</v>
      </c>
      <c r="K52" s="244">
        <f>SUM('[1]F'!AT9)</f>
        <v>0</v>
      </c>
      <c r="L52" s="206"/>
      <c r="M52" s="253">
        <f>INT(SUM(J52,J54)+SUM(K52,K54)/16)</f>
        <v>452</v>
      </c>
      <c r="N52" s="253">
        <f>MOD(SUM(J52,J54)+SUM(K52,K54)/16,1)*16</f>
        <v>13</v>
      </c>
      <c r="O52" s="206"/>
      <c r="P52" s="217">
        <v>3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9.5" customHeight="1">
      <c r="A53" s="277"/>
      <c r="B53" s="278"/>
      <c r="C53" s="194"/>
      <c r="D53" s="189"/>
      <c r="E53" s="33"/>
      <c r="F53" s="33"/>
      <c r="G53" s="192" t="s">
        <v>136</v>
      </c>
      <c r="H53" s="192" t="s">
        <v>137</v>
      </c>
      <c r="I53" s="193"/>
      <c r="J53" s="240"/>
      <c r="K53" s="240"/>
      <c r="L53" s="193"/>
      <c r="M53" s="237"/>
      <c r="N53" s="237"/>
      <c r="O53" s="193"/>
      <c r="P53" s="218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9.5" customHeight="1">
      <c r="A54" s="277"/>
      <c r="B54" s="278"/>
      <c r="C54" s="194"/>
      <c r="D54" s="191" t="s">
        <v>244</v>
      </c>
      <c r="E54" s="33">
        <v>28</v>
      </c>
      <c r="F54" s="33" t="s">
        <v>47</v>
      </c>
      <c r="G54" s="18" t="s">
        <v>158</v>
      </c>
      <c r="H54" s="18" t="s">
        <v>159</v>
      </c>
      <c r="I54" s="193"/>
      <c r="J54" s="235">
        <f>SUM('[1]F'!AS15)</f>
        <v>452</v>
      </c>
      <c r="K54" s="235">
        <f>SUM('[1]F'!AT15)</f>
        <v>13</v>
      </c>
      <c r="L54" s="193"/>
      <c r="M54" s="237"/>
      <c r="N54" s="237"/>
      <c r="O54" s="193"/>
      <c r="P54" s="218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9.5" customHeight="1" thickBot="1">
      <c r="A55" s="279"/>
      <c r="B55" s="280"/>
      <c r="C55" s="209"/>
      <c r="D55" s="210"/>
      <c r="E55" s="211"/>
      <c r="F55" s="211"/>
      <c r="G55" s="212" t="s">
        <v>79</v>
      </c>
      <c r="H55" s="212" t="s">
        <v>160</v>
      </c>
      <c r="I55" s="213"/>
      <c r="J55" s="243"/>
      <c r="K55" s="243"/>
      <c r="L55" s="213"/>
      <c r="M55" s="254"/>
      <c r="N55" s="254"/>
      <c r="O55" s="213"/>
      <c r="P55" s="219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9.5" customHeight="1">
      <c r="A56" s="281">
        <v>14</v>
      </c>
      <c r="B56" s="267" t="s">
        <v>252</v>
      </c>
      <c r="C56" s="200"/>
      <c r="D56" s="201" t="s">
        <v>243</v>
      </c>
      <c r="E56" s="35">
        <v>48</v>
      </c>
      <c r="F56" s="35" t="s">
        <v>61</v>
      </c>
      <c r="G56" s="215" t="s">
        <v>96</v>
      </c>
      <c r="H56" s="215" t="s">
        <v>97</v>
      </c>
      <c r="I56" s="202"/>
      <c r="J56" s="242">
        <f>SUM('[1]WB'!AS15)</f>
        <v>46</v>
      </c>
      <c r="K56" s="242">
        <f>SUM('[1]WB'!AT15)</f>
        <v>15</v>
      </c>
      <c r="L56" s="202"/>
      <c r="M56" s="255">
        <f>INT(SUM(J56,J58)+SUM(K56,K58)/16)</f>
        <v>297</v>
      </c>
      <c r="N56" s="255">
        <f>MOD(SUM(J56,J58)+SUM(K56,K58)/16,1)*16</f>
        <v>11</v>
      </c>
      <c r="O56" s="202"/>
      <c r="P56" s="228">
        <v>6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9.5" customHeight="1">
      <c r="A57" s="256"/>
      <c r="B57" s="257"/>
      <c r="C57" s="194"/>
      <c r="D57" s="189"/>
      <c r="E57" s="33"/>
      <c r="F57" s="33"/>
      <c r="G57" s="18" t="s">
        <v>98</v>
      </c>
      <c r="H57" s="18" t="s">
        <v>99</v>
      </c>
      <c r="I57" s="193"/>
      <c r="J57" s="235"/>
      <c r="K57" s="235"/>
      <c r="L57" s="193"/>
      <c r="M57" s="247"/>
      <c r="N57" s="247"/>
      <c r="O57" s="193"/>
      <c r="P57" s="229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9.5" customHeight="1">
      <c r="A58" s="256"/>
      <c r="B58" s="257"/>
      <c r="C58" s="194"/>
      <c r="D58" s="191" t="s">
        <v>244</v>
      </c>
      <c r="E58" s="33">
        <v>23</v>
      </c>
      <c r="F58" s="33" t="s">
        <v>47</v>
      </c>
      <c r="G58" s="18" t="s">
        <v>209</v>
      </c>
      <c r="H58" s="18" t="s">
        <v>210</v>
      </c>
      <c r="I58" s="193"/>
      <c r="J58" s="235">
        <f>SUM('[1]F'!AS5)</f>
        <v>250</v>
      </c>
      <c r="K58" s="235">
        <f>SUM('[1]F'!AT5)</f>
        <v>12</v>
      </c>
      <c r="L58" s="193"/>
      <c r="M58" s="247"/>
      <c r="N58" s="247"/>
      <c r="O58" s="193"/>
      <c r="P58" s="229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9.5" customHeight="1">
      <c r="A59" s="256"/>
      <c r="B59" s="257"/>
      <c r="C59" s="194"/>
      <c r="D59" s="191"/>
      <c r="E59" s="33"/>
      <c r="F59" s="33"/>
      <c r="G59" s="18" t="s">
        <v>211</v>
      </c>
      <c r="H59" s="18" t="s">
        <v>212</v>
      </c>
      <c r="I59" s="193"/>
      <c r="J59" s="235"/>
      <c r="K59" s="235"/>
      <c r="L59" s="193"/>
      <c r="M59" s="247"/>
      <c r="N59" s="247"/>
      <c r="O59" s="193"/>
      <c r="P59" s="229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9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9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9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9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</sheetData>
  <sheetProtection/>
  <mergeCells count="225">
    <mergeCell ref="K16:K17"/>
    <mergeCell ref="M16:M19"/>
    <mergeCell ref="N16:N19"/>
    <mergeCell ref="P16:P19"/>
    <mergeCell ref="D18:D19"/>
    <mergeCell ref="E18:E19"/>
    <mergeCell ref="F18:F19"/>
    <mergeCell ref="J18:J19"/>
    <mergeCell ref="K18:K19"/>
    <mergeCell ref="A16:A19"/>
    <mergeCell ref="B16:B19"/>
    <mergeCell ref="D16:D17"/>
    <mergeCell ref="E16:E17"/>
    <mergeCell ref="F16:F17"/>
    <mergeCell ref="J16:J17"/>
    <mergeCell ref="K32:K33"/>
    <mergeCell ref="M32:M35"/>
    <mergeCell ref="N32:N35"/>
    <mergeCell ref="P32:P35"/>
    <mergeCell ref="D34:D35"/>
    <mergeCell ref="E34:E35"/>
    <mergeCell ref="F34:F35"/>
    <mergeCell ref="J34:J35"/>
    <mergeCell ref="K34:K35"/>
    <mergeCell ref="A32:A35"/>
    <mergeCell ref="B32:B35"/>
    <mergeCell ref="D32:D33"/>
    <mergeCell ref="E32:E33"/>
    <mergeCell ref="F32:F33"/>
    <mergeCell ref="J32:J33"/>
    <mergeCell ref="K24:K25"/>
    <mergeCell ref="M24:M27"/>
    <mergeCell ref="N24:N27"/>
    <mergeCell ref="P24:P27"/>
    <mergeCell ref="D26:D27"/>
    <mergeCell ref="E26:E27"/>
    <mergeCell ref="F26:F27"/>
    <mergeCell ref="J26:J27"/>
    <mergeCell ref="K26:K27"/>
    <mergeCell ref="A24:A27"/>
    <mergeCell ref="B24:B27"/>
    <mergeCell ref="D24:D25"/>
    <mergeCell ref="E24:E25"/>
    <mergeCell ref="F24:F25"/>
    <mergeCell ref="J24:J25"/>
    <mergeCell ref="K12:K13"/>
    <mergeCell ref="M12:M15"/>
    <mergeCell ref="N12:N15"/>
    <mergeCell ref="P12:P15"/>
    <mergeCell ref="D14:D15"/>
    <mergeCell ref="E14:E15"/>
    <mergeCell ref="F14:F15"/>
    <mergeCell ref="J14:J15"/>
    <mergeCell ref="K14:K15"/>
    <mergeCell ref="A12:A15"/>
    <mergeCell ref="B12:B15"/>
    <mergeCell ref="D12:D13"/>
    <mergeCell ref="E12:E13"/>
    <mergeCell ref="F12:F13"/>
    <mergeCell ref="J12:J13"/>
    <mergeCell ref="K40:K41"/>
    <mergeCell ref="M40:M43"/>
    <mergeCell ref="N40:N43"/>
    <mergeCell ref="P40:P43"/>
    <mergeCell ref="D42:D43"/>
    <mergeCell ref="E42:E43"/>
    <mergeCell ref="F42:F43"/>
    <mergeCell ref="J42:J43"/>
    <mergeCell ref="K42:K43"/>
    <mergeCell ref="A40:A43"/>
    <mergeCell ref="B40:B43"/>
    <mergeCell ref="D40:D41"/>
    <mergeCell ref="E40:E41"/>
    <mergeCell ref="F40:F41"/>
    <mergeCell ref="J40:J41"/>
    <mergeCell ref="K4:K5"/>
    <mergeCell ref="M4:M7"/>
    <mergeCell ref="N4:N7"/>
    <mergeCell ref="P4:P7"/>
    <mergeCell ref="D6:D7"/>
    <mergeCell ref="E6:E7"/>
    <mergeCell ref="F6:F7"/>
    <mergeCell ref="J6:J7"/>
    <mergeCell ref="K6:K7"/>
    <mergeCell ref="A4:A7"/>
    <mergeCell ref="B4:B7"/>
    <mergeCell ref="D4:D5"/>
    <mergeCell ref="E4:E5"/>
    <mergeCell ref="F4:F5"/>
    <mergeCell ref="J4:J5"/>
    <mergeCell ref="K20:K21"/>
    <mergeCell ref="M20:M23"/>
    <mergeCell ref="N20:N23"/>
    <mergeCell ref="P20:P23"/>
    <mergeCell ref="D22:D23"/>
    <mergeCell ref="E22:E23"/>
    <mergeCell ref="F22:F23"/>
    <mergeCell ref="J22:J23"/>
    <mergeCell ref="K22:K23"/>
    <mergeCell ref="A20:A23"/>
    <mergeCell ref="B20:B23"/>
    <mergeCell ref="D20:D21"/>
    <mergeCell ref="E20:E21"/>
    <mergeCell ref="F20:F21"/>
    <mergeCell ref="J20:J21"/>
    <mergeCell ref="K36:K37"/>
    <mergeCell ref="M36:M39"/>
    <mergeCell ref="N36:N39"/>
    <mergeCell ref="P36:P39"/>
    <mergeCell ref="D38:D39"/>
    <mergeCell ref="E38:E39"/>
    <mergeCell ref="F38:F39"/>
    <mergeCell ref="J38:J39"/>
    <mergeCell ref="K38:K39"/>
    <mergeCell ref="A36:A39"/>
    <mergeCell ref="B36:B39"/>
    <mergeCell ref="D36:D37"/>
    <mergeCell ref="E36:E37"/>
    <mergeCell ref="F36:F37"/>
    <mergeCell ref="J36:J37"/>
    <mergeCell ref="K56:K57"/>
    <mergeCell ref="M56:M59"/>
    <mergeCell ref="N56:N59"/>
    <mergeCell ref="P56:P59"/>
    <mergeCell ref="D58:D59"/>
    <mergeCell ref="E58:E59"/>
    <mergeCell ref="F58:F59"/>
    <mergeCell ref="J58:J59"/>
    <mergeCell ref="K58:K59"/>
    <mergeCell ref="A56:A59"/>
    <mergeCell ref="B56:B59"/>
    <mergeCell ref="D56:D57"/>
    <mergeCell ref="E56:E57"/>
    <mergeCell ref="F56:F57"/>
    <mergeCell ref="J56:J57"/>
    <mergeCell ref="K44:K45"/>
    <mergeCell ref="M44:M47"/>
    <mergeCell ref="N44:N47"/>
    <mergeCell ref="P44:P47"/>
    <mergeCell ref="D46:D47"/>
    <mergeCell ref="E46:E47"/>
    <mergeCell ref="F46:F47"/>
    <mergeCell ref="J46:J47"/>
    <mergeCell ref="K46:K47"/>
    <mergeCell ref="A44:A47"/>
    <mergeCell ref="B44:B47"/>
    <mergeCell ref="D44:D45"/>
    <mergeCell ref="E44:E45"/>
    <mergeCell ref="F44:F45"/>
    <mergeCell ref="J44:J45"/>
    <mergeCell ref="M28:M31"/>
    <mergeCell ref="N28:N31"/>
    <mergeCell ref="P28:P31"/>
    <mergeCell ref="D30:D31"/>
    <mergeCell ref="E30:E31"/>
    <mergeCell ref="F30:F31"/>
    <mergeCell ref="J30:J31"/>
    <mergeCell ref="K30:K31"/>
    <mergeCell ref="A28:A31"/>
    <mergeCell ref="B28:B31"/>
    <mergeCell ref="D28:D29"/>
    <mergeCell ref="E28:E29"/>
    <mergeCell ref="F28:F29"/>
    <mergeCell ref="J28:J29"/>
    <mergeCell ref="M52:M55"/>
    <mergeCell ref="N52:N55"/>
    <mergeCell ref="P52:P55"/>
    <mergeCell ref="D54:D55"/>
    <mergeCell ref="E54:E55"/>
    <mergeCell ref="F54:F55"/>
    <mergeCell ref="J54:J55"/>
    <mergeCell ref="K54:K55"/>
    <mergeCell ref="A52:A55"/>
    <mergeCell ref="B52:B55"/>
    <mergeCell ref="D52:D53"/>
    <mergeCell ref="E52:E53"/>
    <mergeCell ref="F52:F53"/>
    <mergeCell ref="J52:J53"/>
    <mergeCell ref="A8:A11"/>
    <mergeCell ref="B8:B11"/>
    <mergeCell ref="D8:D9"/>
    <mergeCell ref="M8:M11"/>
    <mergeCell ref="N8:N11"/>
    <mergeCell ref="P8:P11"/>
    <mergeCell ref="D10:D11"/>
    <mergeCell ref="E10:E11"/>
    <mergeCell ref="F10:F11"/>
    <mergeCell ref="J10:J11"/>
    <mergeCell ref="M48:M51"/>
    <mergeCell ref="N48:N51"/>
    <mergeCell ref="P48:P51"/>
    <mergeCell ref="D50:D51"/>
    <mergeCell ref="E50:E51"/>
    <mergeCell ref="F50:F51"/>
    <mergeCell ref="J50:J51"/>
    <mergeCell ref="K50:K51"/>
    <mergeCell ref="M2:N2"/>
    <mergeCell ref="P2:P3"/>
    <mergeCell ref="A48:A51"/>
    <mergeCell ref="B48:B51"/>
    <mergeCell ref="D48:D49"/>
    <mergeCell ref="E48:E49"/>
    <mergeCell ref="F48:F49"/>
    <mergeCell ref="J48:J49"/>
    <mergeCell ref="C2:C3"/>
    <mergeCell ref="I2:I3"/>
    <mergeCell ref="E2:E3"/>
    <mergeCell ref="F2:F3"/>
    <mergeCell ref="G2:G3"/>
    <mergeCell ref="H2:H3"/>
    <mergeCell ref="J2:K2"/>
    <mergeCell ref="K48:K49"/>
    <mergeCell ref="K10:K11"/>
    <mergeCell ref="K52:K53"/>
    <mergeCell ref="K28:K29"/>
    <mergeCell ref="E8:E9"/>
    <mergeCell ref="F8:F9"/>
    <mergeCell ref="B2:B3"/>
    <mergeCell ref="D2:D3"/>
    <mergeCell ref="L2:L3"/>
    <mergeCell ref="O2:O3"/>
    <mergeCell ref="K8:K9"/>
    <mergeCell ref="J8:J9"/>
    <mergeCell ref="A1:P1"/>
    <mergeCell ref="A2:A3"/>
  </mergeCells>
  <conditionalFormatting sqref="J4:K59 M4:N59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79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3.8515625" style="10" bestFit="1" customWidth="1"/>
    <col min="2" max="2" width="7.7109375" style="10" customWidth="1"/>
    <col min="3" max="3" width="11.140625" style="10" customWidth="1"/>
    <col min="4" max="4" width="8.7109375" style="10" customWidth="1"/>
    <col min="5" max="5" width="12.7109375" style="10" customWidth="1"/>
    <col min="6" max="6" width="7.28125" style="10" customWidth="1"/>
    <col min="7" max="8" width="8.7109375" style="9" customWidth="1"/>
    <col min="9" max="9" width="4.28125" style="10" customWidth="1"/>
    <col min="10" max="10" width="3.8515625" style="10" bestFit="1" customWidth="1"/>
    <col min="11" max="11" width="8.7109375" style="10" customWidth="1"/>
    <col min="12" max="12" width="10.140625" style="10" customWidth="1"/>
    <col min="13" max="13" width="8.7109375" style="10" customWidth="1"/>
    <col min="14" max="14" width="11.140625" style="10" customWidth="1"/>
    <col min="15" max="15" width="7.28125" style="10" customWidth="1"/>
    <col min="16" max="17" width="8.7109375" style="10" customWidth="1"/>
    <col min="18" max="18" width="4.7109375" style="10" customWidth="1"/>
    <col min="19" max="19" width="3.8515625" style="10" bestFit="1" customWidth="1"/>
    <col min="20" max="21" width="9.140625" style="10" customWidth="1"/>
    <col min="22" max="22" width="10.7109375" style="10" customWidth="1"/>
    <col min="23" max="23" width="12.421875" style="10" customWidth="1"/>
    <col min="24" max="24" width="7.28125" style="10" customWidth="1"/>
    <col min="25" max="25" width="7.8515625" style="10" customWidth="1"/>
    <col min="26" max="26" width="7.00390625" style="10" customWidth="1"/>
    <col min="27" max="16384" width="9.140625" style="10" customWidth="1"/>
  </cols>
  <sheetData>
    <row r="1" spans="1:53" ht="30.75" customHeight="1">
      <c r="A1" s="49" t="s">
        <v>67</v>
      </c>
      <c r="B1" s="49"/>
      <c r="C1" s="49"/>
      <c r="D1" s="49"/>
      <c r="E1" s="49"/>
      <c r="F1" s="49"/>
      <c r="G1" s="49"/>
      <c r="H1" s="49"/>
      <c r="I1" s="11"/>
      <c r="J1" s="48" t="s">
        <v>68</v>
      </c>
      <c r="K1" s="48"/>
      <c r="L1" s="48"/>
      <c r="M1" s="48"/>
      <c r="N1" s="48"/>
      <c r="O1" s="48"/>
      <c r="P1" s="48"/>
      <c r="Q1" s="48"/>
      <c r="R1" s="11"/>
      <c r="S1" s="34" t="s">
        <v>233</v>
      </c>
      <c r="T1" s="34"/>
      <c r="U1" s="34"/>
      <c r="V1" s="34"/>
      <c r="W1" s="34"/>
      <c r="X1" s="34"/>
      <c r="Y1" s="34"/>
      <c r="Z1" s="34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ht="30" customHeight="1">
      <c r="A2" s="50" t="s">
        <v>56</v>
      </c>
      <c r="B2" s="50" t="s">
        <v>0</v>
      </c>
      <c r="C2" s="50" t="s">
        <v>15</v>
      </c>
      <c r="D2" s="50" t="s">
        <v>57</v>
      </c>
      <c r="E2" s="50" t="s">
        <v>58</v>
      </c>
      <c r="F2" s="50" t="s">
        <v>227</v>
      </c>
      <c r="G2" s="50" t="s">
        <v>44</v>
      </c>
      <c r="H2" s="50" t="s">
        <v>45</v>
      </c>
      <c r="I2" s="11"/>
      <c r="J2" s="51" t="s">
        <v>56</v>
      </c>
      <c r="K2" s="51" t="s">
        <v>0</v>
      </c>
      <c r="L2" s="51" t="s">
        <v>15</v>
      </c>
      <c r="M2" s="51" t="s">
        <v>57</v>
      </c>
      <c r="N2" s="51" t="s">
        <v>58</v>
      </c>
      <c r="O2" s="51" t="s">
        <v>227</v>
      </c>
      <c r="P2" s="51" t="s">
        <v>44</v>
      </c>
      <c r="Q2" s="51" t="s">
        <v>45</v>
      </c>
      <c r="R2" s="11"/>
      <c r="S2" s="52" t="s">
        <v>56</v>
      </c>
      <c r="T2" s="52" t="s">
        <v>0</v>
      </c>
      <c r="U2" s="52" t="s">
        <v>15</v>
      </c>
      <c r="V2" s="52" t="s">
        <v>57</v>
      </c>
      <c r="W2" s="52" t="s">
        <v>58</v>
      </c>
      <c r="X2" s="52" t="s">
        <v>227</v>
      </c>
      <c r="Y2" s="52" t="s">
        <v>44</v>
      </c>
      <c r="Z2" s="52" t="s">
        <v>45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ht="19.5" customHeight="1">
      <c r="A3" s="22">
        <v>1</v>
      </c>
      <c r="B3" s="17">
        <v>10</v>
      </c>
      <c r="C3" s="26" t="s">
        <v>46</v>
      </c>
      <c r="D3" s="26" t="s">
        <v>108</v>
      </c>
      <c r="E3" s="26" t="s">
        <v>109</v>
      </c>
      <c r="F3" s="28" t="s">
        <v>229</v>
      </c>
      <c r="G3" s="28">
        <v>58</v>
      </c>
      <c r="H3" s="28">
        <v>10</v>
      </c>
      <c r="I3" s="11"/>
      <c r="J3" s="13">
        <v>1</v>
      </c>
      <c r="K3" s="16">
        <v>35</v>
      </c>
      <c r="L3" s="20" t="s">
        <v>47</v>
      </c>
      <c r="M3" s="14" t="s">
        <v>127</v>
      </c>
      <c r="N3" s="14" t="s">
        <v>128</v>
      </c>
      <c r="O3" s="25" t="s">
        <v>228</v>
      </c>
      <c r="P3" s="25">
        <v>62</v>
      </c>
      <c r="Q3" s="25">
        <v>2</v>
      </c>
      <c r="R3" s="11"/>
      <c r="S3" s="17">
        <v>1</v>
      </c>
      <c r="T3" s="25"/>
      <c r="U3" s="25"/>
      <c r="V3" s="14"/>
      <c r="W3" s="14"/>
      <c r="X3" s="25"/>
      <c r="Y3" s="25"/>
      <c r="Z3" s="25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ht="19.5" customHeight="1">
      <c r="A4" s="22">
        <v>2</v>
      </c>
      <c r="B4" s="25">
        <v>28</v>
      </c>
      <c r="C4" s="24" t="s">
        <v>47</v>
      </c>
      <c r="D4" s="18" t="s">
        <v>79</v>
      </c>
      <c r="E4" s="18" t="s">
        <v>160</v>
      </c>
      <c r="F4" s="25" t="s">
        <v>228</v>
      </c>
      <c r="G4" s="25">
        <v>57</v>
      </c>
      <c r="H4" s="25">
        <v>0</v>
      </c>
      <c r="I4" s="11"/>
      <c r="J4" s="13">
        <v>2</v>
      </c>
      <c r="K4" s="16"/>
      <c r="L4" s="16"/>
      <c r="M4" s="14"/>
      <c r="N4" s="14"/>
      <c r="O4" s="20"/>
      <c r="P4" s="16"/>
      <c r="Q4" s="16"/>
      <c r="R4" s="11"/>
      <c r="S4" s="17">
        <v>2</v>
      </c>
      <c r="T4" s="25"/>
      <c r="U4" s="25"/>
      <c r="V4" s="14"/>
      <c r="W4" s="14"/>
      <c r="X4" s="25"/>
      <c r="Y4" s="25"/>
      <c r="Z4" s="25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 ht="19.5" customHeight="1">
      <c r="A5" s="22">
        <v>3</v>
      </c>
      <c r="B5" s="25">
        <v>28</v>
      </c>
      <c r="C5" s="24" t="s">
        <v>47</v>
      </c>
      <c r="D5" s="18" t="s">
        <v>79</v>
      </c>
      <c r="E5" s="18" t="s">
        <v>160</v>
      </c>
      <c r="F5" s="25" t="s">
        <v>228</v>
      </c>
      <c r="G5" s="17">
        <v>55</v>
      </c>
      <c r="H5" s="17">
        <v>2</v>
      </c>
      <c r="I5" s="11"/>
      <c r="J5" s="13">
        <v>3</v>
      </c>
      <c r="K5" s="16"/>
      <c r="L5" s="16"/>
      <c r="M5" s="15"/>
      <c r="N5" s="15"/>
      <c r="O5" s="23"/>
      <c r="P5" s="16"/>
      <c r="Q5" s="16"/>
      <c r="R5" s="11"/>
      <c r="S5" s="17">
        <v>3</v>
      </c>
      <c r="T5" s="25"/>
      <c r="U5" s="25"/>
      <c r="V5" s="15"/>
      <c r="W5" s="15"/>
      <c r="X5" s="23"/>
      <c r="Y5" s="25"/>
      <c r="Z5" s="25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19.5" customHeight="1">
      <c r="A6" s="22">
        <v>4</v>
      </c>
      <c r="B6" s="17">
        <v>3</v>
      </c>
      <c r="C6" s="26" t="s">
        <v>49</v>
      </c>
      <c r="D6" s="18" t="s">
        <v>217</v>
      </c>
      <c r="E6" s="18" t="s">
        <v>218</v>
      </c>
      <c r="F6" s="17" t="s">
        <v>228</v>
      </c>
      <c r="G6" s="17">
        <v>54</v>
      </c>
      <c r="H6" s="17">
        <v>8</v>
      </c>
      <c r="I6" s="11"/>
      <c r="J6" s="13">
        <v>4</v>
      </c>
      <c r="K6" s="16"/>
      <c r="L6" s="16"/>
      <c r="M6" s="14"/>
      <c r="N6" s="14"/>
      <c r="O6" s="20"/>
      <c r="P6" s="16"/>
      <c r="Q6" s="16"/>
      <c r="R6" s="11"/>
      <c r="S6" s="17">
        <v>4</v>
      </c>
      <c r="T6" s="25"/>
      <c r="U6" s="25"/>
      <c r="V6" s="14"/>
      <c r="W6" s="14"/>
      <c r="X6" s="25"/>
      <c r="Y6" s="25"/>
      <c r="Z6" s="25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19.5" customHeight="1">
      <c r="A7" s="22">
        <v>5</v>
      </c>
      <c r="B7" s="17">
        <v>49</v>
      </c>
      <c r="C7" s="27" t="s">
        <v>51</v>
      </c>
      <c r="D7" s="26" t="s">
        <v>230</v>
      </c>
      <c r="E7" s="26" t="s">
        <v>231</v>
      </c>
      <c r="F7" s="17" t="s">
        <v>228</v>
      </c>
      <c r="G7" s="17">
        <v>53</v>
      </c>
      <c r="H7" s="17">
        <v>8</v>
      </c>
      <c r="I7" s="11"/>
      <c r="J7" s="13">
        <v>5</v>
      </c>
      <c r="K7" s="16"/>
      <c r="L7" s="16"/>
      <c r="M7" s="14"/>
      <c r="N7" s="14"/>
      <c r="O7" s="20"/>
      <c r="P7" s="16"/>
      <c r="Q7" s="16"/>
      <c r="R7" s="11"/>
      <c r="S7" s="17">
        <v>5</v>
      </c>
      <c r="T7" s="25"/>
      <c r="U7" s="25"/>
      <c r="V7" s="14"/>
      <c r="W7" s="14"/>
      <c r="X7" s="25"/>
      <c r="Y7" s="25"/>
      <c r="Z7" s="25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ht="19.5" customHeight="1">
      <c r="A8" s="22">
        <v>6</v>
      </c>
      <c r="B8" s="25">
        <v>17</v>
      </c>
      <c r="C8" s="24" t="s">
        <v>46</v>
      </c>
      <c r="D8" s="18" t="s">
        <v>151</v>
      </c>
      <c r="E8" s="18" t="s">
        <v>183</v>
      </c>
      <c r="F8" s="25" t="s">
        <v>228</v>
      </c>
      <c r="G8" s="25">
        <v>53</v>
      </c>
      <c r="H8" s="25">
        <v>2</v>
      </c>
      <c r="I8" s="11"/>
      <c r="J8" s="13">
        <v>6</v>
      </c>
      <c r="K8" s="16"/>
      <c r="L8" s="16"/>
      <c r="M8" s="14"/>
      <c r="N8" s="14"/>
      <c r="O8" s="20"/>
      <c r="P8" s="16"/>
      <c r="Q8" s="16"/>
      <c r="R8" s="11"/>
      <c r="S8" s="17">
        <v>6</v>
      </c>
      <c r="T8" s="25"/>
      <c r="U8" s="25"/>
      <c r="V8" s="14"/>
      <c r="W8" s="14"/>
      <c r="X8" s="25"/>
      <c r="Y8" s="25"/>
      <c r="Z8" s="25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19.5" customHeight="1">
      <c r="A9" s="22">
        <v>7</v>
      </c>
      <c r="B9" s="25">
        <v>36</v>
      </c>
      <c r="C9" s="24" t="s">
        <v>50</v>
      </c>
      <c r="D9" s="14" t="s">
        <v>166</v>
      </c>
      <c r="E9" s="14" t="s">
        <v>167</v>
      </c>
      <c r="F9" s="25" t="s">
        <v>228</v>
      </c>
      <c r="G9" s="25">
        <v>52</v>
      </c>
      <c r="H9" s="25">
        <v>14</v>
      </c>
      <c r="I9" s="11"/>
      <c r="J9" s="13">
        <v>7</v>
      </c>
      <c r="K9" s="16"/>
      <c r="L9" s="16"/>
      <c r="M9" s="14"/>
      <c r="N9" s="14"/>
      <c r="O9" s="20"/>
      <c r="P9" s="16"/>
      <c r="Q9" s="16"/>
      <c r="R9" s="11"/>
      <c r="S9" s="17">
        <v>7</v>
      </c>
      <c r="T9" s="25"/>
      <c r="U9" s="25"/>
      <c r="V9" s="14"/>
      <c r="W9" s="14"/>
      <c r="X9" s="25"/>
      <c r="Y9" s="25"/>
      <c r="Z9" s="25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ht="19.5" customHeight="1">
      <c r="A10" s="22">
        <v>8</v>
      </c>
      <c r="B10" s="25">
        <v>29</v>
      </c>
      <c r="C10" s="24" t="s">
        <v>47</v>
      </c>
      <c r="D10" s="18" t="s">
        <v>213</v>
      </c>
      <c r="E10" s="18" t="s">
        <v>214</v>
      </c>
      <c r="F10" s="25" t="s">
        <v>228</v>
      </c>
      <c r="G10" s="25">
        <v>52</v>
      </c>
      <c r="H10" s="25">
        <v>8</v>
      </c>
      <c r="I10" s="11"/>
      <c r="J10" s="13">
        <v>8</v>
      </c>
      <c r="K10" s="16"/>
      <c r="L10" s="16"/>
      <c r="M10" s="14"/>
      <c r="N10" s="14"/>
      <c r="O10" s="20"/>
      <c r="P10" s="16"/>
      <c r="Q10" s="16"/>
      <c r="R10" s="11"/>
      <c r="S10" s="17">
        <v>8</v>
      </c>
      <c r="T10" s="25"/>
      <c r="U10" s="25"/>
      <c r="V10" s="14"/>
      <c r="W10" s="14"/>
      <c r="X10" s="25"/>
      <c r="Y10" s="25"/>
      <c r="Z10" s="25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ht="19.5" customHeight="1">
      <c r="A11" s="22">
        <v>9</v>
      </c>
      <c r="B11" s="25">
        <v>16</v>
      </c>
      <c r="C11" s="24" t="s">
        <v>46</v>
      </c>
      <c r="D11" s="21" t="s">
        <v>201</v>
      </c>
      <c r="E11" s="21" t="s">
        <v>202</v>
      </c>
      <c r="F11" s="25" t="s">
        <v>228</v>
      </c>
      <c r="G11" s="25">
        <v>51</v>
      </c>
      <c r="H11" s="25">
        <v>6</v>
      </c>
      <c r="I11" s="11"/>
      <c r="J11" s="13">
        <v>9</v>
      </c>
      <c r="K11" s="16"/>
      <c r="L11" s="16"/>
      <c r="M11" s="14"/>
      <c r="N11" s="14"/>
      <c r="O11" s="20"/>
      <c r="P11" s="16"/>
      <c r="Q11" s="16"/>
      <c r="R11" s="11"/>
      <c r="S11" s="17">
        <v>9</v>
      </c>
      <c r="T11" s="25"/>
      <c r="U11" s="25"/>
      <c r="V11" s="14"/>
      <c r="W11" s="14"/>
      <c r="X11" s="25"/>
      <c r="Y11" s="25"/>
      <c r="Z11" s="25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 ht="19.5" customHeight="1">
      <c r="A12" s="22">
        <v>10</v>
      </c>
      <c r="B12" s="25">
        <v>11</v>
      </c>
      <c r="C12" s="24" t="s">
        <v>46</v>
      </c>
      <c r="D12" s="14" t="s">
        <v>100</v>
      </c>
      <c r="E12" s="18" t="s">
        <v>70</v>
      </c>
      <c r="F12" s="25" t="s">
        <v>228</v>
      </c>
      <c r="G12" s="25">
        <v>50</v>
      </c>
      <c r="H12" s="25">
        <v>5</v>
      </c>
      <c r="I12" s="11"/>
      <c r="J12" s="13">
        <v>10</v>
      </c>
      <c r="K12" s="16"/>
      <c r="L12" s="16"/>
      <c r="M12" s="14"/>
      <c r="N12" s="14"/>
      <c r="O12" s="20"/>
      <c r="P12" s="16"/>
      <c r="Q12" s="16"/>
      <c r="R12" s="11"/>
      <c r="S12" s="17">
        <v>10</v>
      </c>
      <c r="T12" s="25"/>
      <c r="U12" s="25"/>
      <c r="V12" s="14"/>
      <c r="W12" s="14"/>
      <c r="X12" s="25"/>
      <c r="Y12" s="25"/>
      <c r="Z12" s="25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53" ht="19.5" customHeight="1">
      <c r="A13" s="22">
        <v>11</v>
      </c>
      <c r="B13" s="25">
        <v>17</v>
      </c>
      <c r="C13" s="24" t="s">
        <v>46</v>
      </c>
      <c r="D13" s="18" t="s">
        <v>151</v>
      </c>
      <c r="E13" s="18" t="s">
        <v>183</v>
      </c>
      <c r="F13" s="23" t="s">
        <v>228</v>
      </c>
      <c r="G13" s="25">
        <v>50</v>
      </c>
      <c r="H13" s="25">
        <v>1</v>
      </c>
      <c r="I13" s="11"/>
      <c r="J13" s="13">
        <v>11</v>
      </c>
      <c r="K13" s="14"/>
      <c r="L13" s="14"/>
      <c r="M13" s="14"/>
      <c r="N13" s="14"/>
      <c r="O13" s="20"/>
      <c r="P13" s="16"/>
      <c r="Q13" s="16"/>
      <c r="R13" s="11"/>
      <c r="S13" s="17">
        <v>11</v>
      </c>
      <c r="T13" s="14"/>
      <c r="U13" s="14"/>
      <c r="V13" s="14"/>
      <c r="W13" s="14"/>
      <c r="X13" s="25"/>
      <c r="Y13" s="25"/>
      <c r="Z13" s="25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 ht="19.5" customHeight="1">
      <c r="A14" s="22">
        <v>12</v>
      </c>
      <c r="B14" s="25">
        <v>38</v>
      </c>
      <c r="C14" s="24" t="s">
        <v>50</v>
      </c>
      <c r="D14" s="21" t="s">
        <v>102</v>
      </c>
      <c r="E14" s="21" t="s">
        <v>103</v>
      </c>
      <c r="F14" s="25" t="s">
        <v>228</v>
      </c>
      <c r="G14" s="25">
        <v>50</v>
      </c>
      <c r="H14" s="25">
        <v>0</v>
      </c>
      <c r="I14" s="11"/>
      <c r="J14" s="13">
        <v>12</v>
      </c>
      <c r="K14" s="14"/>
      <c r="L14" s="14"/>
      <c r="M14" s="14"/>
      <c r="N14" s="14"/>
      <c r="O14" s="20"/>
      <c r="P14" s="16"/>
      <c r="Q14" s="16"/>
      <c r="R14" s="11"/>
      <c r="S14" s="17">
        <v>12</v>
      </c>
      <c r="T14" s="14"/>
      <c r="U14" s="14"/>
      <c r="V14" s="14"/>
      <c r="W14" s="14"/>
      <c r="X14" s="25"/>
      <c r="Y14" s="25"/>
      <c r="Z14" s="25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 ht="19.5" customHeight="1">
      <c r="A15" s="11"/>
      <c r="B15" s="11"/>
      <c r="C15" s="11"/>
      <c r="D15" s="11"/>
      <c r="E15" s="11"/>
      <c r="F15" s="11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ht="19.5" customHeight="1">
      <c r="A16" s="11"/>
      <c r="B16" s="11"/>
      <c r="C16" s="11"/>
      <c r="D16" s="11"/>
      <c r="E16" s="11"/>
      <c r="F16" s="11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9.5" customHeight="1">
      <c r="A17" s="11"/>
      <c r="B17" s="11"/>
      <c r="C17" s="11"/>
      <c r="D17" s="11"/>
      <c r="E17" s="11"/>
      <c r="F17" s="11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19.5" customHeight="1">
      <c r="A18" s="11"/>
      <c r="B18" s="11"/>
      <c r="C18" s="11"/>
      <c r="D18" s="11"/>
      <c r="E18" s="11"/>
      <c r="F18" s="11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19.5" customHeight="1">
      <c r="A19" s="11"/>
      <c r="B19" s="11"/>
      <c r="C19" s="11"/>
      <c r="D19" s="11"/>
      <c r="E19" s="11"/>
      <c r="F19" s="11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ht="19.5" customHeight="1">
      <c r="A20" s="11"/>
      <c r="B20" s="11"/>
      <c r="C20" s="11"/>
      <c r="D20" s="11"/>
      <c r="E20" s="11"/>
      <c r="F20" s="11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ht="19.5" customHeight="1">
      <c r="A21" s="11"/>
      <c r="B21" s="11"/>
      <c r="C21" s="11"/>
      <c r="D21" s="11"/>
      <c r="E21" s="11"/>
      <c r="F21" s="11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53" ht="19.5" customHeight="1">
      <c r="A22" s="11"/>
      <c r="B22" s="11"/>
      <c r="C22" s="11"/>
      <c r="D22" s="11"/>
      <c r="E22" s="11"/>
      <c r="F22" s="11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19.5" customHeight="1">
      <c r="A23" s="11"/>
      <c r="B23" s="11"/>
      <c r="C23" s="11"/>
      <c r="D23" s="11"/>
      <c r="E23" s="11"/>
      <c r="F23" s="11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 ht="19.5" customHeight="1">
      <c r="A24" s="11"/>
      <c r="B24" s="11"/>
      <c r="C24" s="11"/>
      <c r="D24" s="11"/>
      <c r="E24" s="11"/>
      <c r="F24" s="11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1:53" ht="19.5" customHeight="1">
      <c r="A25" s="11"/>
      <c r="B25" s="11"/>
      <c r="C25" s="11"/>
      <c r="D25" s="11"/>
      <c r="E25" s="11"/>
      <c r="F25" s="11"/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1:53" ht="19.5" customHeight="1">
      <c r="A26" s="11"/>
      <c r="B26" s="11"/>
      <c r="C26" s="11"/>
      <c r="D26" s="11"/>
      <c r="E26" s="11"/>
      <c r="F26" s="11"/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ht="19.5" customHeight="1">
      <c r="A27" s="11"/>
      <c r="B27" s="11"/>
      <c r="C27" s="11"/>
      <c r="D27" s="11"/>
      <c r="E27" s="11"/>
      <c r="F27" s="11"/>
      <c r="G27" s="12"/>
      <c r="H27" s="12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3" ht="19.5" customHeight="1">
      <c r="A28" s="11"/>
      <c r="B28" s="11"/>
      <c r="C28" s="11"/>
      <c r="D28" s="11"/>
      <c r="E28" s="11"/>
      <c r="F28" s="11"/>
      <c r="G28" s="12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3" ht="19.5" customHeight="1">
      <c r="A29" s="11"/>
      <c r="B29" s="11"/>
      <c r="C29" s="11"/>
      <c r="D29" s="11"/>
      <c r="E29" s="11"/>
      <c r="F29" s="11"/>
      <c r="G29" s="12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3" ht="19.5" customHeight="1">
      <c r="A30" s="11"/>
      <c r="B30" s="11"/>
      <c r="C30" s="11"/>
      <c r="D30" s="11"/>
      <c r="E30" s="11"/>
      <c r="F30" s="11"/>
      <c r="G30" s="12"/>
      <c r="H30" s="12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</row>
    <row r="31" spans="1:53" ht="19.5" customHeight="1">
      <c r="A31" s="11"/>
      <c r="B31" s="11"/>
      <c r="C31" s="11"/>
      <c r="D31" s="11"/>
      <c r="E31" s="11"/>
      <c r="F31" s="11"/>
      <c r="G31" s="12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53" ht="19.5" customHeight="1">
      <c r="A32" s="11"/>
      <c r="B32" s="11"/>
      <c r="C32" s="11"/>
      <c r="D32" s="11"/>
      <c r="E32" s="11"/>
      <c r="F32" s="11"/>
      <c r="G32" s="12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</row>
    <row r="33" spans="1:53" ht="19.5" customHeight="1">
      <c r="A33" s="11"/>
      <c r="B33" s="11"/>
      <c r="C33" s="11"/>
      <c r="D33" s="11"/>
      <c r="E33" s="11"/>
      <c r="F33" s="11"/>
      <c r="G33" s="12"/>
      <c r="H33" s="1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</row>
    <row r="34" spans="1:53" ht="19.5" customHeight="1">
      <c r="A34" s="11"/>
      <c r="B34" s="11"/>
      <c r="C34" s="11"/>
      <c r="D34" s="11"/>
      <c r="E34" s="11"/>
      <c r="F34" s="11"/>
      <c r="G34" s="12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</row>
    <row r="35" spans="1:53" ht="19.5" customHeight="1">
      <c r="A35" s="11"/>
      <c r="B35" s="11"/>
      <c r="C35" s="11"/>
      <c r="D35" s="11"/>
      <c r="E35" s="11"/>
      <c r="F35" s="11"/>
      <c r="G35" s="12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</row>
    <row r="36" spans="1:53" ht="19.5" customHeight="1">
      <c r="A36" s="11"/>
      <c r="B36" s="11"/>
      <c r="C36" s="11"/>
      <c r="D36" s="11"/>
      <c r="E36" s="11"/>
      <c r="F36" s="11"/>
      <c r="G36" s="12"/>
      <c r="H36" s="12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3" ht="19.5" customHeight="1">
      <c r="A37" s="11"/>
      <c r="B37" s="11"/>
      <c r="C37" s="11"/>
      <c r="D37" s="11"/>
      <c r="E37" s="11"/>
      <c r="F37" s="11"/>
      <c r="G37" s="12"/>
      <c r="H37" s="12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53" ht="19.5" customHeight="1">
      <c r="A38" s="11"/>
      <c r="B38" s="11"/>
      <c r="C38" s="11"/>
      <c r="D38" s="11"/>
      <c r="E38" s="11"/>
      <c r="F38" s="11"/>
      <c r="G38" s="12"/>
      <c r="H38" s="12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</row>
    <row r="39" spans="1:53" ht="19.5" customHeight="1">
      <c r="A39" s="11"/>
      <c r="B39" s="11"/>
      <c r="C39" s="11"/>
      <c r="D39" s="11"/>
      <c r="E39" s="11"/>
      <c r="F39" s="11"/>
      <c r="G39" s="12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1:53" ht="15">
      <c r="A40" s="11"/>
      <c r="B40" s="11"/>
      <c r="C40" s="11"/>
      <c r="D40" s="11"/>
      <c r="E40" s="11"/>
      <c r="F40" s="11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53" ht="15">
      <c r="A41" s="11"/>
      <c r="B41" s="11"/>
      <c r="C41" s="11"/>
      <c r="D41" s="11"/>
      <c r="E41" s="11"/>
      <c r="F41" s="11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ht="15">
      <c r="A42" s="11"/>
      <c r="B42" s="11"/>
      <c r="C42" s="11"/>
      <c r="D42" s="11"/>
      <c r="E42" s="11"/>
      <c r="F42" s="11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53" ht="15">
      <c r="A43" s="11"/>
      <c r="B43" s="11"/>
      <c r="C43" s="11"/>
      <c r="D43" s="11"/>
      <c r="E43" s="11"/>
      <c r="F43" s="11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 ht="15">
      <c r="A44" s="11"/>
      <c r="B44" s="11"/>
      <c r="C44" s="11"/>
      <c r="D44" s="11"/>
      <c r="E44" s="11"/>
      <c r="F44" s="11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</row>
    <row r="45" spans="1:53" ht="15">
      <c r="A45" s="11"/>
      <c r="B45" s="11"/>
      <c r="C45" s="11"/>
      <c r="D45" s="11"/>
      <c r="E45" s="11"/>
      <c r="F45" s="11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 ht="15">
      <c r="A46" s="11"/>
      <c r="B46" s="11"/>
      <c r="C46" s="11"/>
      <c r="D46" s="11"/>
      <c r="E46" s="11"/>
      <c r="F46" s="11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1:53" ht="15">
      <c r="A47" s="11"/>
      <c r="B47" s="11"/>
      <c r="C47" s="11"/>
      <c r="D47" s="11"/>
      <c r="E47" s="11"/>
      <c r="F47" s="11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1:53" ht="15">
      <c r="A48" s="11"/>
      <c r="B48" s="11"/>
      <c r="C48" s="11"/>
      <c r="D48" s="11"/>
      <c r="E48" s="11"/>
      <c r="F48" s="11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1:53" ht="15">
      <c r="A49" s="11"/>
      <c r="B49" s="11"/>
      <c r="C49" s="11"/>
      <c r="D49" s="11"/>
      <c r="E49" s="11"/>
      <c r="F49" s="11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1:53" ht="15">
      <c r="A50" s="11"/>
      <c r="B50" s="11"/>
      <c r="C50" s="11"/>
      <c r="D50" s="11"/>
      <c r="E50" s="11"/>
      <c r="F50" s="11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1:53" ht="15">
      <c r="A51" s="11"/>
      <c r="B51" s="11"/>
      <c r="C51" s="11"/>
      <c r="D51" s="11"/>
      <c r="E51" s="11"/>
      <c r="F51" s="11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1:53" ht="15">
      <c r="A52" s="11"/>
      <c r="B52" s="11"/>
      <c r="C52" s="11"/>
      <c r="D52" s="11"/>
      <c r="E52" s="11"/>
      <c r="F52" s="11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1:53" ht="15">
      <c r="A53" s="11"/>
      <c r="B53" s="11"/>
      <c r="C53" s="11"/>
      <c r="D53" s="11"/>
      <c r="E53" s="11"/>
      <c r="F53" s="11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1:53" ht="15">
      <c r="A54" s="11"/>
      <c r="B54" s="11"/>
      <c r="C54" s="11"/>
      <c r="D54" s="11"/>
      <c r="E54" s="11"/>
      <c r="F54" s="11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1:53" ht="15">
      <c r="A55" s="11"/>
      <c r="B55" s="11"/>
      <c r="C55" s="11"/>
      <c r="D55" s="11"/>
      <c r="E55" s="11"/>
      <c r="F55" s="11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1:53" ht="15">
      <c r="A56" s="11"/>
      <c r="B56" s="11"/>
      <c r="C56" s="11"/>
      <c r="D56" s="11"/>
      <c r="E56" s="11"/>
      <c r="F56" s="11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1:53" ht="15">
      <c r="A57" s="11"/>
      <c r="B57" s="11"/>
      <c r="C57" s="11"/>
      <c r="D57" s="11"/>
      <c r="E57" s="11"/>
      <c r="F57" s="11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1:53" ht="15">
      <c r="A58" s="11"/>
      <c r="B58" s="11"/>
      <c r="C58" s="11"/>
      <c r="D58" s="11"/>
      <c r="E58" s="11"/>
      <c r="F58" s="11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1:53" ht="15">
      <c r="A59" s="11"/>
      <c r="B59" s="11"/>
      <c r="C59" s="11"/>
      <c r="D59" s="11"/>
      <c r="E59" s="11"/>
      <c r="F59" s="11"/>
      <c r="G59" s="12"/>
      <c r="H59" s="12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1:53" ht="15">
      <c r="A60" s="11"/>
      <c r="B60" s="11"/>
      <c r="C60" s="11"/>
      <c r="D60" s="11"/>
      <c r="E60" s="11"/>
      <c r="F60" s="11"/>
      <c r="G60" s="12"/>
      <c r="H60" s="12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1:53" ht="15">
      <c r="A61" s="11"/>
      <c r="B61" s="11"/>
      <c r="C61" s="11"/>
      <c r="D61" s="11"/>
      <c r="E61" s="11"/>
      <c r="F61" s="11"/>
      <c r="G61" s="12"/>
      <c r="H61" s="12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1:53" ht="15">
      <c r="A62" s="11"/>
      <c r="B62" s="11"/>
      <c r="C62" s="11"/>
      <c r="D62" s="11"/>
      <c r="E62" s="11"/>
      <c r="F62" s="11"/>
      <c r="G62" s="12"/>
      <c r="H62" s="1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1:53" ht="15">
      <c r="A63" s="11"/>
      <c r="B63" s="11"/>
      <c r="C63" s="11"/>
      <c r="D63" s="11"/>
      <c r="E63" s="11"/>
      <c r="F63" s="11"/>
      <c r="G63" s="12"/>
      <c r="H63" s="1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1:53" ht="15">
      <c r="A64" s="11"/>
      <c r="B64" s="11"/>
      <c r="C64" s="11"/>
      <c r="D64" s="11"/>
      <c r="E64" s="11"/>
      <c r="F64" s="11"/>
      <c r="G64" s="12"/>
      <c r="H64" s="12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  <row r="65" spans="1:53" ht="15">
      <c r="A65" s="11"/>
      <c r="B65" s="11"/>
      <c r="C65" s="11"/>
      <c r="D65" s="11"/>
      <c r="E65" s="11"/>
      <c r="F65" s="11"/>
      <c r="G65" s="12"/>
      <c r="H65" s="12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</row>
    <row r="66" spans="1:53" ht="15">
      <c r="A66" s="11"/>
      <c r="B66" s="11"/>
      <c r="C66" s="11"/>
      <c r="D66" s="11"/>
      <c r="E66" s="11"/>
      <c r="F66" s="11"/>
      <c r="G66" s="12"/>
      <c r="H66" s="12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</row>
    <row r="67" spans="1:53" ht="15">
      <c r="A67" s="11"/>
      <c r="B67" s="11"/>
      <c r="C67" s="11"/>
      <c r="D67" s="11"/>
      <c r="E67" s="11"/>
      <c r="F67" s="11"/>
      <c r="G67" s="12"/>
      <c r="H67" s="12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1:53" ht="15">
      <c r="A68" s="11"/>
      <c r="B68" s="11"/>
      <c r="C68" s="11"/>
      <c r="D68" s="11"/>
      <c r="E68" s="11"/>
      <c r="F68" s="11"/>
      <c r="G68" s="12"/>
      <c r="H68" s="12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 ht="15">
      <c r="A69" s="11"/>
      <c r="B69" s="11"/>
      <c r="C69" s="11"/>
      <c r="D69" s="11"/>
      <c r="E69" s="11"/>
      <c r="F69" s="11"/>
      <c r="G69" s="12"/>
      <c r="H69" s="12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1:53" ht="15">
      <c r="A70" s="11"/>
      <c r="B70" s="11"/>
      <c r="C70" s="11"/>
      <c r="D70" s="11"/>
      <c r="E70" s="11"/>
      <c r="F70" s="11"/>
      <c r="G70" s="12"/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1:53" ht="15">
      <c r="A71" s="11"/>
      <c r="B71" s="11"/>
      <c r="C71" s="11"/>
      <c r="D71" s="11"/>
      <c r="E71" s="11"/>
      <c r="F71" s="11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1:53" ht="15">
      <c r="A72" s="11"/>
      <c r="B72" s="11"/>
      <c r="C72" s="11"/>
      <c r="D72" s="11"/>
      <c r="E72" s="11"/>
      <c r="F72" s="11"/>
      <c r="G72" s="12"/>
      <c r="H72" s="12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1:53" ht="15">
      <c r="A73" s="11"/>
      <c r="B73" s="11"/>
      <c r="C73" s="11"/>
      <c r="D73" s="11"/>
      <c r="E73" s="11"/>
      <c r="F73" s="11"/>
      <c r="G73" s="12"/>
      <c r="H73" s="12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 ht="15">
      <c r="A74" s="11"/>
      <c r="B74" s="11"/>
      <c r="C74" s="11"/>
      <c r="D74" s="11"/>
      <c r="E74" s="11"/>
      <c r="F74" s="11"/>
      <c r="G74" s="12"/>
      <c r="H74" s="12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1:53" ht="15">
      <c r="A75" s="11"/>
      <c r="B75" s="11"/>
      <c r="C75" s="11"/>
      <c r="D75" s="11"/>
      <c r="E75" s="11"/>
      <c r="F75" s="11"/>
      <c r="G75" s="12"/>
      <c r="H75" s="12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1:53" ht="15">
      <c r="A76" s="11"/>
      <c r="B76" s="11"/>
      <c r="C76" s="11"/>
      <c r="D76" s="11"/>
      <c r="E76" s="11"/>
      <c r="F76" s="11"/>
      <c r="G76" s="12"/>
      <c r="H76" s="12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3" ht="15">
      <c r="A77" s="11"/>
      <c r="B77" s="11"/>
      <c r="C77" s="11"/>
      <c r="D77" s="11"/>
      <c r="E77" s="11"/>
      <c r="F77" s="11"/>
      <c r="G77" s="12"/>
      <c r="H77" s="12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3" ht="15">
      <c r="A78" s="11"/>
      <c r="B78" s="11"/>
      <c r="C78" s="11"/>
      <c r="D78" s="11"/>
      <c r="E78" s="11"/>
      <c r="F78" s="11"/>
      <c r="G78" s="12"/>
      <c r="H78" s="12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40" ht="15">
      <c r="A79" s="11"/>
      <c r="B79" s="11"/>
      <c r="C79" s="11"/>
      <c r="D79" s="11"/>
      <c r="E79" s="11"/>
      <c r="F79" s="11"/>
      <c r="G79" s="12"/>
      <c r="H79" s="12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</sheetData>
  <sheetProtection/>
  <mergeCells count="3">
    <mergeCell ref="A1:H1"/>
    <mergeCell ref="J1:Q1"/>
    <mergeCell ref="S1:Z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Gray</dc:creator>
  <cp:keywords/>
  <dc:description/>
  <cp:lastModifiedBy>Gray, Tim (GA DEFENCE)</cp:lastModifiedBy>
  <cp:lastPrinted>2004-07-19T09:57:21Z</cp:lastPrinted>
  <dcterms:created xsi:type="dcterms:W3CDTF">2003-06-28T15:22:09Z</dcterms:created>
  <dcterms:modified xsi:type="dcterms:W3CDTF">2020-03-23T11:12:43Z</dcterms:modified>
  <cp:category/>
  <cp:version/>
  <cp:contentType/>
  <cp:contentStatus/>
</cp:coreProperties>
</file>